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ccoc.sharepoint.com/sites/Reports/Shared Documents/!AMultiYearData/1 - Budget/Operational Budgets/Prior-Year Actuals/"/>
    </mc:Choice>
  </mc:AlternateContent>
  <xr:revisionPtr revIDLastSave="11" documentId="8_{D8DEA183-C198-4932-ACC7-6C76EB263735}" xr6:coauthVersionLast="47" xr6:coauthVersionMax="47" xr10:uidLastSave="{628F19BD-6A97-4D1B-860E-8DAA78583B6A}"/>
  <bookViews>
    <workbookView xWindow="28680" yWindow="-120" windowWidth="29040" windowHeight="15720" xr2:uid="{9532B7A8-885E-4C53-8953-03894F744724}"/>
  </bookViews>
  <sheets>
    <sheet name="By UAS Object Code " sheetId="1" r:id="rId1"/>
    <sheet name="By UAS Account Code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R18" i="2" l="1"/>
  <c r="BR44" i="1"/>
  <c r="BR43" i="1"/>
  <c r="BR47" i="1" l="1"/>
  <c r="BR46" i="1"/>
  <c r="BR45" i="1"/>
  <c r="BR13" i="2"/>
  <c r="BQ17" i="2"/>
  <c r="BP17" i="2"/>
  <c r="BO17" i="2"/>
  <c r="BN17" i="2"/>
  <c r="BM17" i="2"/>
  <c r="BL17" i="2"/>
  <c r="BK17" i="2"/>
  <c r="BJ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R14" i="2"/>
  <c r="BR9" i="2"/>
  <c r="BR15" i="2"/>
  <c r="BR11" i="2"/>
  <c r="BR8" i="2"/>
  <c r="BR4" i="2"/>
  <c r="BR10" i="2"/>
  <c r="BR7" i="2"/>
  <c r="BR12" i="2"/>
  <c r="BR3" i="2"/>
  <c r="BR5" i="2"/>
  <c r="BR6" i="2"/>
  <c r="BR17" i="2" l="1"/>
  <c r="BS3" i="2" l="1"/>
  <c r="BS13" i="2"/>
  <c r="BS15" i="2"/>
  <c r="BS12" i="2"/>
  <c r="BS14" i="2"/>
  <c r="BS9" i="2"/>
  <c r="BS4" i="2"/>
  <c r="BS10" i="2"/>
  <c r="BS7" i="2"/>
  <c r="BS8" i="2"/>
  <c r="BS5" i="2"/>
  <c r="BS11" i="2"/>
  <c r="BS6" i="2"/>
  <c r="BR48" i="1" l="1"/>
  <c r="BR23" i="1" l="1"/>
  <c r="BR21" i="1"/>
  <c r="BR4" i="1"/>
  <c r="BR5" i="1"/>
  <c r="BR6" i="1"/>
  <c r="BR7" i="1"/>
  <c r="BR8" i="1"/>
  <c r="BR9" i="1"/>
  <c r="BR10" i="1"/>
  <c r="BR11" i="1"/>
  <c r="BR12" i="1"/>
  <c r="BR13" i="1"/>
  <c r="BR14" i="1"/>
  <c r="BR15" i="1"/>
  <c r="BR16" i="1"/>
  <c r="BR18" i="1"/>
  <c r="BR19" i="1"/>
  <c r="BR20" i="1"/>
  <c r="BR22" i="1"/>
  <c r="BR24" i="1"/>
  <c r="BR25" i="1"/>
  <c r="BR26" i="1"/>
  <c r="BR27" i="1"/>
  <c r="BR28" i="1"/>
  <c r="BR29" i="1"/>
  <c r="BR30" i="1"/>
  <c r="BR31" i="1"/>
  <c r="BR32" i="1"/>
  <c r="BR33" i="1"/>
  <c r="BR34" i="1"/>
  <c r="BR35" i="1"/>
  <c r="BR36" i="1"/>
  <c r="BR38" i="1"/>
  <c r="BR3" i="1"/>
  <c r="P40" i="1"/>
  <c r="BR40" i="1" l="1"/>
  <c r="BS8" i="1" l="1"/>
  <c r="BS25" i="1"/>
  <c r="BS28" i="1"/>
  <c r="BS11" i="1"/>
  <c r="BS29" i="1"/>
  <c r="BS10" i="1"/>
  <c r="BS23" i="1"/>
  <c r="BS26" i="1"/>
  <c r="BS27" i="1"/>
  <c r="BS3" i="1"/>
  <c r="BS7" i="1"/>
  <c r="BS35" i="1"/>
  <c r="BS37" i="1"/>
  <c r="BS33" i="1"/>
  <c r="BS18" i="1"/>
  <c r="BS34" i="1"/>
  <c r="BS19" i="1"/>
  <c r="BS9" i="1"/>
  <c r="BS6" i="1"/>
  <c r="BS24" i="1"/>
  <c r="BS16" i="1"/>
  <c r="BS36" i="1"/>
  <c r="BS38" i="1"/>
  <c r="BS30" i="1"/>
  <c r="BS21" i="1"/>
  <c r="BS12" i="1"/>
  <c r="BS32" i="1"/>
  <c r="BS5" i="1"/>
  <c r="BS20" i="1"/>
  <c r="BS31" i="1"/>
  <c r="BS17" i="1"/>
  <c r="BS13" i="1"/>
  <c r="BS4" i="1"/>
  <c r="BS14" i="1"/>
  <c r="BS22" i="1"/>
  <c r="BS15" i="1"/>
  <c r="BT3" i="1" l="1"/>
  <c r="D40" i="1" l="1"/>
  <c r="E40" i="1"/>
  <c r="F40" i="1"/>
  <c r="G40" i="1"/>
  <c r="H40" i="1"/>
  <c r="I40" i="1"/>
  <c r="J40" i="1"/>
  <c r="K40" i="1"/>
  <c r="L40" i="1"/>
  <c r="M40" i="1"/>
  <c r="N40" i="1"/>
  <c r="O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C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tc={0A6EBA15-3C6C-4B52-9021-9132AD02784E}</author>
  </authors>
  <commentList>
    <comment ref="E15" authorId="0" shapeId="0" xr:uid="{0A6EBA15-3C6C-4B52-9021-9132AD02784E}">
      <text>
        <t>[Threaded comment]
Your version of Excel allows you to read this threaded comment; however, any edits to it will get removed if the file is opened in a newer version of Excel. Learn more: https://go.microsoft.com/fwlink/?linkid=870924
Comment:
    Clerk Finance related to Court and Child Support (Salary Expenses)</t>
      </text>
    </comment>
  </commentList>
</comments>
</file>

<file path=xl/sharedStrings.xml><?xml version="1.0" encoding="utf-8"?>
<sst xmlns="http://schemas.openxmlformats.org/spreadsheetml/2006/main" count="193" uniqueCount="124">
  <si>
    <t>60 - 68</t>
  </si>
  <si>
    <t>Salary - Executive</t>
  </si>
  <si>
    <t>Salary - Regular Employees</t>
  </si>
  <si>
    <t>Salary - Other Employees (OPS, etc.)</t>
  </si>
  <si>
    <t>Salary - Overtime</t>
  </si>
  <si>
    <t>Salary - Special Pay</t>
  </si>
  <si>
    <t>Compensated Leave</t>
  </si>
  <si>
    <t>Compensated Sick Leave</t>
  </si>
  <si>
    <t>Compensated Compensatory Leave</t>
  </si>
  <si>
    <t>FICA Taxes</t>
  </si>
  <si>
    <t>FRS - Retirement Contributions</t>
  </si>
  <si>
    <t>Life and Health Insurance (and Other Benefits)</t>
  </si>
  <si>
    <t>Workers' Compensation</t>
  </si>
  <si>
    <t>Unemployment Compensation</t>
  </si>
  <si>
    <t>Other Postemployment Benefits (OPEB)</t>
  </si>
  <si>
    <t>UAS Object Code</t>
  </si>
  <si>
    <t>TOTAL</t>
  </si>
  <si>
    <t>Professional Services</t>
  </si>
  <si>
    <t>Accounting &amp; Auditing</t>
  </si>
  <si>
    <t>Court Reporter Services</t>
  </si>
  <si>
    <t>Other Contracted Services</t>
  </si>
  <si>
    <t>Travel and Per Diem</t>
  </si>
  <si>
    <t>Communications</t>
  </si>
  <si>
    <t>Freight and Postage</t>
  </si>
  <si>
    <t>Utilities</t>
  </si>
  <si>
    <t>Rentals and Leases</t>
  </si>
  <si>
    <t>Insurance</t>
  </si>
  <si>
    <t>Repair and Maintenance</t>
  </si>
  <si>
    <t>Printing and Binding</t>
  </si>
  <si>
    <t>Promotional Activities</t>
  </si>
  <si>
    <t>Other Current Charges &amp; Obligations</t>
  </si>
  <si>
    <t>Office Supplies</t>
  </si>
  <si>
    <t>Operating Supplies</t>
  </si>
  <si>
    <t>Books, Publications, Subscriptions, Memberships</t>
  </si>
  <si>
    <t>Training</t>
  </si>
  <si>
    <t>Depreciation</t>
  </si>
  <si>
    <t>Capital Costs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</si>
  <si>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</si>
  <si>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</si>
  <si>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</si>
  <si>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</si>
  <si>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</si>
  <si>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</si>
  <si>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</si>
  <si>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</si>
  <si>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</si>
  <si>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</si>
  <si>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</si>
  <si>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</si>
  <si>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</si>
  <si>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</si>
  <si>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</si>
  <si>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</si>
  <si>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</si>
  <si>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</si>
  <si>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</si>
  <si>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</si>
  <si>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</si>
  <si>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</si>
  <si>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</si>
  <si>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</si>
  <si>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</si>
  <si>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</si>
  <si>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</si>
  <si>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</si>
  <si>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</si>
  <si>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</si>
  <si>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</si>
  <si>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</si>
  <si>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</si>
  <si>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</si>
  <si>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</si>
  <si>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</si>
  <si>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</si>
  <si>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</si>
  <si>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</si>
  <si>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</si>
  <si>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</si>
  <si>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</si>
  <si>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</si>
  <si>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</si>
  <si>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</si>
  <si>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</si>
  <si>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</si>
  <si>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</si>
  <si>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</si>
  <si>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</si>
  <si>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</si>
  <si>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</si>
  <si>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</si>
  <si>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</si>
  <si>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</si>
  <si>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</si>
  <si>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</si>
  <si>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</si>
  <si>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</si>
  <si>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</si>
  <si>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</si>
  <si>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</si>
  <si>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</si>
  <si>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</si>
  <si>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</si>
  <si>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</si>
  <si>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</si>
  <si>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Revenue-Limited Budget Authority:</t>
  </si>
  <si>
    <t>Jury Distribution/Reimbursement Received:</t>
  </si>
  <si>
    <t>BOCC Funding for Court-related Expenditures:</t>
  </si>
  <si>
    <t>Title IV-D Funded Costs:</t>
  </si>
  <si>
    <t>Other Non-CCOC Court-related Funding:</t>
  </si>
  <si>
    <t>Circuit 
Civil</t>
  </si>
  <si>
    <t>Circuit 
Criminal</t>
  </si>
  <si>
    <t>Clerk Court Admin.</t>
  </si>
  <si>
    <t>County 
Civil</t>
  </si>
  <si>
    <t>County 
Criminal</t>
  </si>
  <si>
    <t>Family</t>
  </si>
  <si>
    <t>Information Systems</t>
  </si>
  <si>
    <t>Jury 
Management</t>
  </si>
  <si>
    <t xml:space="preserve">Juvenile </t>
  </si>
  <si>
    <t>Legal Aid</t>
  </si>
  <si>
    <t>Other</t>
  </si>
  <si>
    <t>Probate</t>
  </si>
  <si>
    <t>Traffic</t>
  </si>
  <si>
    <t>UAS Account Code</t>
  </si>
  <si>
    <r>
      <rPr>
        <b/>
        <sz val="22"/>
        <color rgb="FFC00000"/>
        <rFont val="Aptos Narrow"/>
        <family val="2"/>
        <scheme val="minor"/>
      </rPr>
      <t xml:space="preserve">  </t>
    </r>
    <r>
      <rPr>
        <b/>
        <u/>
        <sz val="22"/>
        <color rgb="FFC00000"/>
        <rFont val="Aptos Narrow"/>
        <family val="2"/>
        <scheme val="minor"/>
      </rPr>
      <t>Data pending review; this data is subject to change  (data updated as of date in file name)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</si>
</sst>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u/>
      <sz val="22"/>
      <color rgb="FFC00000"/>
      <name val="Aptos Narrow"/>
      <family val="2"/>
      <scheme val="minor"/>
    </font>
    <font>
      <b/>
      <sz val="22"/>
      <color rgb="FFC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164" fontId="0" fillId="0" borderId="0" xfId="1" applyNumberFormat="1" applyFont="1" applyFill="1"/>
    <xf numFmtId="164" fontId="2" fillId="0" borderId="0" xfId="1" applyNumberFormat="1" applyFont="1" applyFill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164" fontId="2" fillId="0" borderId="0" xfId="0" applyNumberFormat="1" applyFont="1"/>
    <xf numFmtId="165" fontId="8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49" fontId="6" fillId="0" borderId="0" xfId="1" applyNumberFormat="1" applyFont="1" applyFill="1" applyAlignment="1">
      <alignment horizontal="center"/>
    </xf>
    <xf numFmtId="49" fontId="8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center"/>
    </xf>
    <xf numFmtId="49" fontId="7" fillId="0" borderId="0" xfId="1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4" fontId="5" fillId="0" borderId="0" xfId="1" applyNumberFormat="1" applyFont="1" applyFill="1"/>
    <xf numFmtId="0" fontId="4" fillId="0" borderId="0" xfId="0" applyFont="1" applyAlignment="1">
      <alignment horizontal="left"/>
    </xf>
    <xf numFmtId="43" fontId="8" fillId="0" borderId="0" xfId="1" applyFont="1" applyFill="1" applyAlignment="1">
      <alignment horizontal="center"/>
    </xf>
    <xf numFmtId="164" fontId="2" fillId="0" borderId="1" xfId="1" applyNumberFormat="1" applyFont="1" applyFill="1" applyBorder="1"/>
    <xf numFmtId="164" fontId="0" fillId="0" borderId="0" xfId="0" applyNumberFormat="1"/>
    <xf numFmtId="0" fontId="2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9" fillId="2" borderId="0" xfId="0" applyFont="1" applyFill="1" applyAlignment="1">
      <alignment horizontal="left" vertical="center"/>
    </xf>
    <xf numFmtId="164" fontId="0" fillId="0" borderId="0" xfId="1" applyNumberFormat="1" applyFont="1"/>
    <xf numFmtId="43" fontId="11" fillId="0" borderId="0" xfId="1" applyFont="1"/>
    <xf numFmtId="43" fontId="11" fillId="0" borderId="0" xfId="0" applyNumberFormat="1" applyFont="1"/>
    <xf numFmtId="43" fontId="12" fillId="0" borderId="0" xfId="0" applyNumberFormat="1" applyFont="1"/>
    <xf numFmtId="0" fontId="2" fillId="3" borderId="0" xfId="0" applyFont="1" applyFill="1" applyAlignment="1">
      <alignment horizontal="center"/>
    </xf>
    <xf numFmtId="164" fontId="0" fillId="3" borderId="0" xfId="1" applyNumberFormat="1" applyFont="1" applyFill="1"/>
    <xf numFmtId="164" fontId="2" fillId="3" borderId="0" xfId="1" applyNumberFormat="1" applyFont="1" applyFill="1"/>
    <xf numFmtId="0" fontId="0" fillId="3" borderId="0" xfId="0" applyFill="1"/>
    <xf numFmtId="164" fontId="0" fillId="3" borderId="0" xfId="0" applyNumberFormat="1" applyFill="1"/>
    <xf numFmtId="164" fontId="2" fillId="0" borderId="0" xfId="1" applyNumberFormat="1" applyFont="1"/>
    <xf numFmtId="165" fontId="8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164" fontId="0" fillId="0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iffin Kolchakian" id="{58C1E8C0-DA5E-4615-85B0-069E1A0A154D}" userId="S::gkolchakian@flccoc.org::486f0a26-5688-437e-a2b2-e773fec6a1f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5" dT="2025-05-09T14:23:01.74" personId="{58C1E8C0-DA5E-4615-85B0-069E1A0A154D}" id="{0A6EBA15-3C6C-4B52-9021-9132AD02784E}">
    <text>Clerk Finance related to Court and Child Support (Salary Expenses)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5697F-D8E4-4D29-8D38-97E7E6444369}">
  <dimension ref="A1:BU76"/>
  <sheetViews>
    <sheetView tabSelected="1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BQ50" sqref="BQ50"/>
    </sheetView>
  </sheetViews>
  <sheetFormatPr defaultRowHeight="15" x14ac:dyDescent="0.25"/>
  <cols>
    <col min="1" max="1" width="10.5703125" style="7" customWidth="1"/>
    <col min="2" max="2" width="38" style="17" customWidth="1"/>
    <col min="3" max="3" width="12.85546875" bestFit="1" customWidth="1"/>
    <col min="4" max="4" width="9" customWidth="1"/>
    <col min="5" max="6" width="10.5703125" bestFit="1" customWidth="1"/>
    <col min="7" max="8" width="11.5703125" bestFit="1" customWidth="1"/>
    <col min="9" max="9" width="9" bestFit="1" customWidth="1"/>
    <col min="10" max="13" width="10.5703125" bestFit="1" customWidth="1"/>
    <col min="14" max="14" width="10.5703125" customWidth="1"/>
    <col min="15" max="16" width="9" bestFit="1" customWidth="1"/>
    <col min="17" max="17" width="11.5703125" bestFit="1" customWidth="1"/>
    <col min="18" max="18" width="11.28515625" bestFit="1" customWidth="1"/>
    <col min="19" max="19" width="10.5703125" bestFit="1" customWidth="1"/>
    <col min="20" max="20" width="9" bestFit="1" customWidth="1"/>
    <col min="21" max="21" width="10.5703125" bestFit="1" customWidth="1"/>
    <col min="22" max="24" width="9" bestFit="1" customWidth="1"/>
    <col min="25" max="25" width="9.28515625" bestFit="1" customWidth="1"/>
    <col min="26" max="26" width="10.5703125" customWidth="1"/>
    <col min="27" max="29" width="10.5703125" bestFit="1" customWidth="1"/>
    <col min="30" max="30" width="12.5703125" bestFit="1" customWidth="1"/>
    <col min="31" max="31" width="9" bestFit="1" customWidth="1"/>
    <col min="32" max="32" width="12.28515625" bestFit="1" customWidth="1"/>
    <col min="33" max="33" width="10.5703125" bestFit="1" customWidth="1"/>
    <col min="34" max="35" width="9.42578125" bestFit="1" customWidth="1"/>
    <col min="36" max="36" width="10.5703125" bestFit="1" customWidth="1"/>
    <col min="37" max="37" width="11.5703125" bestFit="1" customWidth="1"/>
    <col min="38" max="39" width="10.5703125" bestFit="1" customWidth="1"/>
    <col min="40" max="41" width="9" bestFit="1" customWidth="1"/>
    <col min="42" max="44" width="10.5703125" bestFit="1" customWidth="1"/>
    <col min="45" max="45" width="11.85546875" bestFit="1" customWidth="1"/>
    <col min="46" max="46" width="11.28515625" bestFit="1" customWidth="1"/>
    <col min="47" max="48" width="10.5703125" bestFit="1" customWidth="1"/>
    <col min="49" max="49" width="12.42578125" bestFit="1" customWidth="1"/>
    <col min="50" max="50" width="11.5703125" bestFit="1" customWidth="1"/>
    <col min="51" max="51" width="10.5703125" bestFit="1" customWidth="1"/>
    <col min="52" max="55" width="11.5703125" bestFit="1" customWidth="1"/>
    <col min="56" max="58" width="10.5703125" bestFit="1" customWidth="1"/>
    <col min="59" max="59" width="10.85546875" bestFit="1" customWidth="1"/>
    <col min="60" max="60" width="13.140625" bestFit="1" customWidth="1"/>
    <col min="61" max="61" width="11.5703125" bestFit="1" customWidth="1"/>
    <col min="62" max="63" width="10.5703125" bestFit="1" customWidth="1"/>
    <col min="64" max="65" width="9" bestFit="1" customWidth="1"/>
    <col min="66" max="66" width="11.5703125" customWidth="1"/>
    <col min="67" max="67" width="9" bestFit="1" customWidth="1"/>
    <col min="68" max="68" width="10.5703125" bestFit="1" customWidth="1"/>
    <col min="69" max="69" width="11.7109375" bestFit="1" customWidth="1"/>
    <col min="70" max="70" width="15" style="23" customWidth="1"/>
    <col min="71" max="71" width="11.140625" style="13" customWidth="1"/>
    <col min="72" max="72" width="14.140625" customWidth="1"/>
  </cols>
  <sheetData>
    <row r="1" spans="1:72" ht="42" customHeight="1" x14ac:dyDescent="0.25">
      <c r="B1" s="27" t="s">
        <v>123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72" s="5" customFormat="1" x14ac:dyDescent="0.25">
      <c r="A2" s="3" t="s">
        <v>15</v>
      </c>
      <c r="B2" s="4"/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  <c r="I2" s="5" t="s">
        <v>43</v>
      </c>
      <c r="J2" s="5" t="s">
        <v>44</v>
      </c>
      <c r="K2" s="5" t="s">
        <v>45</v>
      </c>
      <c r="L2" s="5" t="s">
        <v>46</v>
      </c>
      <c r="M2" s="5" t="s">
        <v>47</v>
      </c>
      <c r="N2" s="5" t="s">
        <v>48</v>
      </c>
      <c r="O2" s="5" t="s">
        <v>49</v>
      </c>
      <c r="P2" s="5" t="s">
        <v>50</v>
      </c>
      <c r="Q2" s="5" t="s">
        <v>51</v>
      </c>
      <c r="R2" s="5" t="s">
        <v>52</v>
      </c>
      <c r="S2" s="5" t="s">
        <v>53</v>
      </c>
      <c r="T2" s="5" t="s">
        <v>54</v>
      </c>
      <c r="U2" s="5" t="s">
        <v>55</v>
      </c>
      <c r="V2" s="5" t="s">
        <v>56</v>
      </c>
      <c r="W2" s="5" t="s">
        <v>57</v>
      </c>
      <c r="X2" s="5" t="s">
        <v>58</v>
      </c>
      <c r="Y2" s="5" t="s">
        <v>59</v>
      </c>
      <c r="Z2" s="39" t="s">
        <v>60</v>
      </c>
      <c r="AA2" s="5" t="s">
        <v>61</v>
      </c>
      <c r="AB2" s="5" t="s">
        <v>62</v>
      </c>
      <c r="AC2" s="5" t="s">
        <v>63</v>
      </c>
      <c r="AD2" s="5" t="s">
        <v>64</v>
      </c>
      <c r="AE2" s="5" t="s">
        <v>65</v>
      </c>
      <c r="AF2" s="5" t="s">
        <v>66</v>
      </c>
      <c r="AG2" s="5" t="s">
        <v>67</v>
      </c>
      <c r="AH2" s="5" t="s">
        <v>68</v>
      </c>
      <c r="AI2" s="5" t="s">
        <v>69</v>
      </c>
      <c r="AJ2" s="5" t="s">
        <v>70</v>
      </c>
      <c r="AK2" s="5" t="s">
        <v>71</v>
      </c>
      <c r="AL2" s="5" t="s">
        <v>72</v>
      </c>
      <c r="AM2" s="5" t="s">
        <v>73</v>
      </c>
      <c r="AN2" s="5" t="s">
        <v>74</v>
      </c>
      <c r="AO2" s="5" t="s">
        <v>75</v>
      </c>
      <c r="AP2" s="5" t="s">
        <v>76</v>
      </c>
      <c r="AQ2" s="5" t="s">
        <v>77</v>
      </c>
      <c r="AR2" s="5" t="s">
        <v>78</v>
      </c>
      <c r="AS2" s="5" t="s">
        <v>79</v>
      </c>
      <c r="AT2" s="5" t="s">
        <v>80</v>
      </c>
      <c r="AU2" s="5" t="s">
        <v>81</v>
      </c>
      <c r="AV2" s="5" t="s">
        <v>82</v>
      </c>
      <c r="AW2" s="5" t="s">
        <v>83</v>
      </c>
      <c r="AX2" s="5" t="s">
        <v>84</v>
      </c>
      <c r="AY2" s="5" t="s">
        <v>85</v>
      </c>
      <c r="AZ2" s="5" t="s">
        <v>86</v>
      </c>
      <c r="BA2" s="5" t="s">
        <v>87</v>
      </c>
      <c r="BB2" s="5" t="s">
        <v>88</v>
      </c>
      <c r="BC2" s="5" t="s">
        <v>89</v>
      </c>
      <c r="BD2" s="5" t="s">
        <v>90</v>
      </c>
      <c r="BE2" s="5" t="s">
        <v>91</v>
      </c>
      <c r="BF2" s="5" t="s">
        <v>92</v>
      </c>
      <c r="BG2" s="5" t="s">
        <v>93</v>
      </c>
      <c r="BH2" s="5" t="s">
        <v>94</v>
      </c>
      <c r="BI2" s="5" t="s">
        <v>95</v>
      </c>
      <c r="BJ2" s="5" t="s">
        <v>96</v>
      </c>
      <c r="BK2" s="5" t="s">
        <v>97</v>
      </c>
      <c r="BL2" s="5" t="s">
        <v>98</v>
      </c>
      <c r="BM2" s="32" t="s">
        <v>99</v>
      </c>
      <c r="BN2" s="5" t="s">
        <v>100</v>
      </c>
      <c r="BO2" s="5" t="s">
        <v>101</v>
      </c>
      <c r="BP2" s="5" t="s">
        <v>102</v>
      </c>
      <c r="BQ2" s="5" t="s">
        <v>103</v>
      </c>
      <c r="BR2" s="5" t="s">
        <v>16</v>
      </c>
      <c r="BS2" s="6"/>
    </row>
    <row r="3" spans="1:72" x14ac:dyDescent="0.25">
      <c r="A3" s="7">
        <v>11</v>
      </c>
      <c r="B3" s="8" t="s">
        <v>1</v>
      </c>
      <c r="C3" s="1">
        <v>114442.38</v>
      </c>
      <c r="D3" s="1">
        <v>69957.58</v>
      </c>
      <c r="E3" s="1">
        <v>131860.57999999999</v>
      </c>
      <c r="F3" s="1">
        <v>78462</v>
      </c>
      <c r="G3" s="1">
        <v>134451.17000000001</v>
      </c>
      <c r="H3" s="1">
        <v>11415809.379999999</v>
      </c>
      <c r="I3" s="1">
        <v>67864</v>
      </c>
      <c r="J3" s="1">
        <v>107324.95983962396</v>
      </c>
      <c r="K3" s="1">
        <v>96930.60000000002</v>
      </c>
      <c r="L3" s="1">
        <v>111595.03000000004</v>
      </c>
      <c r="M3" s="1">
        <v>89827.92</v>
      </c>
      <c r="N3" s="1">
        <v>106503.8</v>
      </c>
      <c r="O3" s="1">
        <v>70925.06</v>
      </c>
      <c r="P3" s="1">
        <v>37915.800000000003</v>
      </c>
      <c r="Q3" s="1">
        <v>203618.69</v>
      </c>
      <c r="R3" s="1">
        <v>73622.64</v>
      </c>
      <c r="S3" s="1">
        <v>43177</v>
      </c>
      <c r="T3" s="1">
        <v>77540.399999999994</v>
      </c>
      <c r="U3" s="1">
        <v>69074.5</v>
      </c>
      <c r="V3" s="1">
        <v>55413.18</v>
      </c>
      <c r="W3" s="1">
        <v>62177.55</v>
      </c>
      <c r="X3" s="1">
        <v>62987.86</v>
      </c>
      <c r="Y3" s="1">
        <v>62426</v>
      </c>
      <c r="Z3" s="1">
        <v>65043.13</v>
      </c>
      <c r="AA3" s="1">
        <v>142866.35</v>
      </c>
      <c r="AB3" s="1">
        <v>84275.73</v>
      </c>
      <c r="AC3" s="1">
        <v>57052.59</v>
      </c>
      <c r="AD3" s="1">
        <v>146679.51</v>
      </c>
      <c r="AE3" s="1">
        <v>76518</v>
      </c>
      <c r="AF3" s="1">
        <v>103602</v>
      </c>
      <c r="AG3" s="1">
        <v>84075</v>
      </c>
      <c r="AH3" s="1">
        <v>76617.72</v>
      </c>
      <c r="AI3" s="1">
        <v>64657.34</v>
      </c>
      <c r="AJ3" s="1">
        <v>100587</v>
      </c>
      <c r="AK3" s="1">
        <v>98457.01</v>
      </c>
      <c r="AL3" s="1">
        <v>134892.82</v>
      </c>
      <c r="AM3" s="1">
        <v>51355.199999999997</v>
      </c>
      <c r="AN3" s="1">
        <v>72911.7</v>
      </c>
      <c r="AO3" s="1">
        <v>60621</v>
      </c>
      <c r="AP3" s="1">
        <v>98251.86</v>
      </c>
      <c r="AQ3" s="1">
        <v>108985</v>
      </c>
      <c r="AR3" s="1">
        <v>97582.88</v>
      </c>
      <c r="AS3" s="1">
        <v>163366.56</v>
      </c>
      <c r="AT3" s="1">
        <v>74304.12</v>
      </c>
      <c r="AU3" s="1">
        <v>15279.48</v>
      </c>
      <c r="AV3" s="1">
        <v>106236.32</v>
      </c>
      <c r="AW3" s="1">
        <v>45352</v>
      </c>
      <c r="AX3" s="1">
        <v>0</v>
      </c>
      <c r="AY3" s="1">
        <v>112627.75999999997</v>
      </c>
      <c r="AZ3" s="1">
        <v>133499.18100000001</v>
      </c>
      <c r="BA3" s="1">
        <v>91882.590000000011</v>
      </c>
      <c r="BB3" s="1">
        <v>3391810.43</v>
      </c>
      <c r="BC3" s="1">
        <v>137911</v>
      </c>
      <c r="BD3" s="1">
        <v>79866.62</v>
      </c>
      <c r="BE3" s="1">
        <v>32049.16</v>
      </c>
      <c r="BF3" s="1">
        <v>117348.47</v>
      </c>
      <c r="BG3" s="1">
        <v>53938.879999999997</v>
      </c>
      <c r="BH3" s="1">
        <v>61840.53</v>
      </c>
      <c r="BI3" s="1">
        <v>130028.43</v>
      </c>
      <c r="BJ3" s="1">
        <v>76538.09</v>
      </c>
      <c r="BK3" s="1">
        <v>77869</v>
      </c>
      <c r="BL3" s="1">
        <v>18592.810000000001</v>
      </c>
      <c r="BM3" s="33"/>
      <c r="BN3" s="1">
        <v>156319</v>
      </c>
      <c r="BO3" s="1">
        <v>68990.84</v>
      </c>
      <c r="BP3" s="1">
        <v>58736.88</v>
      </c>
      <c r="BQ3" s="1">
        <v>80022.399999999994</v>
      </c>
      <c r="BR3" s="9">
        <f t="shared" ref="BR3:BR16" si="0">SUM(C3:BQ3)</f>
        <v>20353350.47083962</v>
      </c>
      <c r="BS3" s="10">
        <f t="shared" ref="BS3:BS16" si="1">BR3/$BR$40</f>
        <v>3.7063994269760162E-2</v>
      </c>
      <c r="BT3" s="38">
        <f>BS3+BS4+BS5+BS6+BS7</f>
        <v>0.609796628980525</v>
      </c>
    </row>
    <row r="4" spans="1:72" x14ac:dyDescent="0.25">
      <c r="A4" s="7">
        <v>12</v>
      </c>
      <c r="B4" s="8" t="s">
        <v>2</v>
      </c>
      <c r="C4" s="1">
        <v>4179216.1300000008</v>
      </c>
      <c r="D4" s="1">
        <v>385838.39</v>
      </c>
      <c r="E4" s="1">
        <v>3278407.0699999994</v>
      </c>
      <c r="F4" s="1">
        <v>568036.6</v>
      </c>
      <c r="G4" s="1">
        <v>8265741.3300000001</v>
      </c>
      <c r="H4" s="1">
        <v>15729627.149999997</v>
      </c>
      <c r="I4" s="1">
        <v>302210</v>
      </c>
      <c r="J4" s="1">
        <v>2068141.4126548772</v>
      </c>
      <c r="K4" s="1">
        <v>2792050.29</v>
      </c>
      <c r="L4" s="1">
        <v>3393306.2999999993</v>
      </c>
      <c r="M4" s="1">
        <v>5438877.1799999997</v>
      </c>
      <c r="N4" s="1">
        <v>1155563.79</v>
      </c>
      <c r="O4" s="1">
        <v>695563.2</v>
      </c>
      <c r="P4" s="1">
        <v>235486.19000000003</v>
      </c>
      <c r="Q4" s="1">
        <v>15179068.299999999</v>
      </c>
      <c r="R4" s="1">
        <v>4552526.7699999996</v>
      </c>
      <c r="S4" s="1">
        <v>1576085.64</v>
      </c>
      <c r="T4" s="1">
        <v>445385.27000000008</v>
      </c>
      <c r="U4" s="1">
        <v>877097.71</v>
      </c>
      <c r="V4" s="1">
        <v>478835.93</v>
      </c>
      <c r="W4" s="1">
        <v>350992.67</v>
      </c>
      <c r="X4" s="1">
        <v>371501.55999999994</v>
      </c>
      <c r="Y4" s="1">
        <v>333359.03000000003</v>
      </c>
      <c r="Z4" s="1">
        <v>465748.04</v>
      </c>
      <c r="AA4" s="1">
        <v>721585.10000000009</v>
      </c>
      <c r="AB4" s="1">
        <v>2384818.37</v>
      </c>
      <c r="AC4" s="1">
        <v>1626327.7600000002</v>
      </c>
      <c r="AD4" s="1">
        <v>20696279.199999999</v>
      </c>
      <c r="AE4" s="28">
        <v>373034</v>
      </c>
      <c r="AF4" s="1">
        <v>2294406.5</v>
      </c>
      <c r="AG4" s="1">
        <v>835007.39000000013</v>
      </c>
      <c r="AH4" s="1">
        <v>340343.56</v>
      </c>
      <c r="AI4" s="1">
        <v>138143.93299999999</v>
      </c>
      <c r="AJ4" s="1">
        <v>4923312</v>
      </c>
      <c r="AK4" s="1">
        <v>8805258.2699999996</v>
      </c>
      <c r="AL4" s="1">
        <v>3995513.6399999997</v>
      </c>
      <c r="AM4" s="1">
        <v>779942.72</v>
      </c>
      <c r="AN4" s="1">
        <v>233642.38999999996</v>
      </c>
      <c r="AO4" s="1">
        <v>322212.92000000004</v>
      </c>
      <c r="AP4" s="1">
        <v>4742370.4200000009</v>
      </c>
      <c r="AQ4" s="1">
        <v>5325951</v>
      </c>
      <c r="AR4" s="1">
        <v>2696363.65</v>
      </c>
      <c r="AS4" s="1">
        <v>41614941.913893998</v>
      </c>
      <c r="AT4" s="1">
        <v>3493432.5400000005</v>
      </c>
      <c r="AU4" s="1">
        <v>1402833.62</v>
      </c>
      <c r="AV4" s="1">
        <v>3118279.1900000004</v>
      </c>
      <c r="AW4" s="1">
        <v>1159266.72</v>
      </c>
      <c r="AX4" s="1">
        <v>20708004</v>
      </c>
      <c r="AY4" s="1">
        <v>4382067.34</v>
      </c>
      <c r="AZ4" s="1">
        <v>21124883.244440563</v>
      </c>
      <c r="BA4" s="1">
        <v>9901976.5100000016</v>
      </c>
      <c r="BB4" s="1">
        <v>13071729.960000005</v>
      </c>
      <c r="BC4" s="1">
        <v>8826877.6999999993</v>
      </c>
      <c r="BD4" s="1">
        <v>1641869.8600000003</v>
      </c>
      <c r="BE4" s="1">
        <v>3359494.4899999998</v>
      </c>
      <c r="BF4" s="1">
        <v>4410842.8600000003</v>
      </c>
      <c r="BG4" s="1">
        <v>2926307.4699999997</v>
      </c>
      <c r="BH4" s="1">
        <v>6022040.6400000006</v>
      </c>
      <c r="BI4" s="1">
        <v>6694080.4000000004</v>
      </c>
      <c r="BJ4" s="1">
        <v>1601587.66</v>
      </c>
      <c r="BK4" s="1">
        <v>969132.75</v>
      </c>
      <c r="BL4" s="1">
        <v>352579.51</v>
      </c>
      <c r="BM4" s="33"/>
      <c r="BN4" s="1">
        <v>9377399</v>
      </c>
      <c r="BO4" s="1">
        <v>455082.75</v>
      </c>
      <c r="BP4" s="1">
        <v>1346087.86</v>
      </c>
      <c r="BQ4" s="1">
        <v>595198.85</v>
      </c>
      <c r="BR4" s="9">
        <f t="shared" si="0"/>
        <v>302909175.61398947</v>
      </c>
      <c r="BS4" s="10">
        <f t="shared" si="1"/>
        <v>0.55160569093033174</v>
      </c>
      <c r="BT4" s="38"/>
    </row>
    <row r="5" spans="1:72" x14ac:dyDescent="0.25">
      <c r="A5" s="7">
        <v>13</v>
      </c>
      <c r="B5" s="8" t="s">
        <v>3</v>
      </c>
      <c r="C5" s="1">
        <v>43387.030000000006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>
        <v>-617334.04</v>
      </c>
      <c r="R5" s="1">
        <v>45450.080000000002</v>
      </c>
      <c r="S5" s="1"/>
      <c r="T5" s="1"/>
      <c r="U5" s="1"/>
      <c r="V5" s="1"/>
      <c r="W5" s="1"/>
      <c r="X5" s="1">
        <v>806.25</v>
      </c>
      <c r="Y5" s="1"/>
      <c r="Z5" s="1"/>
      <c r="AA5" s="1"/>
      <c r="AB5" s="1"/>
      <c r="AC5" s="1"/>
      <c r="AD5" s="1"/>
      <c r="AE5" s="1"/>
      <c r="AF5" s="1">
        <v>128459.32</v>
      </c>
      <c r="AG5" s="1"/>
      <c r="AH5" s="1"/>
      <c r="AI5" s="1"/>
      <c r="AJ5" s="1"/>
      <c r="AK5" s="1"/>
      <c r="AL5" s="1"/>
      <c r="AM5" s="1"/>
      <c r="AN5" s="1"/>
      <c r="AO5" s="1"/>
      <c r="AP5" s="1"/>
      <c r="AQ5" s="1">
        <v>29995</v>
      </c>
      <c r="AR5" s="1"/>
      <c r="AS5" s="1">
        <v>4876572.751414896</v>
      </c>
      <c r="AT5" s="1"/>
      <c r="AU5" s="1"/>
      <c r="AV5" s="1"/>
      <c r="AW5" s="1"/>
      <c r="AX5" s="1"/>
      <c r="AY5" s="1"/>
      <c r="AZ5" s="1">
        <v>58424.73021496</v>
      </c>
      <c r="BA5" s="1"/>
      <c r="BB5" s="1">
        <v>167368.69999999998</v>
      </c>
      <c r="BC5" s="1">
        <v>102245.15000000001</v>
      </c>
      <c r="BD5" s="1"/>
      <c r="BE5" s="1"/>
      <c r="BF5" s="1">
        <v>11768.87</v>
      </c>
      <c r="BG5" s="1"/>
      <c r="BH5" s="1">
        <v>23918.769999999997</v>
      </c>
      <c r="BI5" s="1"/>
      <c r="BJ5" s="1">
        <v>14002.67</v>
      </c>
      <c r="BK5" s="1"/>
      <c r="BL5" s="1"/>
      <c r="BM5" s="33"/>
      <c r="BN5" s="1"/>
      <c r="BO5" s="1"/>
      <c r="BP5" s="1"/>
      <c r="BQ5" s="1"/>
      <c r="BR5" s="9">
        <f t="shared" si="0"/>
        <v>4885065.2816298557</v>
      </c>
      <c r="BS5" s="10">
        <f t="shared" si="1"/>
        <v>8.8958342197830876E-3</v>
      </c>
      <c r="BT5" s="38"/>
    </row>
    <row r="6" spans="1:72" x14ac:dyDescent="0.25">
      <c r="A6" s="7">
        <v>14</v>
      </c>
      <c r="B6" s="8" t="s">
        <v>4</v>
      </c>
      <c r="C6" s="1">
        <v>63097.090000000004</v>
      </c>
      <c r="D6" s="1">
        <v>3354.8899999999994</v>
      </c>
      <c r="E6" s="1">
        <v>1238.2300000000002</v>
      </c>
      <c r="F6" s="1">
        <v>14832.66</v>
      </c>
      <c r="G6" s="1">
        <v>100360.53</v>
      </c>
      <c r="H6" s="1">
        <v>147084.80999999997</v>
      </c>
      <c r="I6" s="1"/>
      <c r="J6" s="1">
        <v>44189.72349212673</v>
      </c>
      <c r="K6" s="1"/>
      <c r="L6" s="1">
        <v>2119.9599999999996</v>
      </c>
      <c r="M6" s="1">
        <v>101423.21000000002</v>
      </c>
      <c r="N6" s="1">
        <v>5167.93</v>
      </c>
      <c r="O6" s="1"/>
      <c r="P6" s="1"/>
      <c r="Q6" s="1">
        <v>155760.85999999996</v>
      </c>
      <c r="R6" s="1">
        <v>3853.4199999999996</v>
      </c>
      <c r="S6" s="1">
        <v>9000.4000000000015</v>
      </c>
      <c r="T6" s="1">
        <v>311.91999999999996</v>
      </c>
      <c r="U6" s="1">
        <v>11996.41</v>
      </c>
      <c r="V6" s="1"/>
      <c r="W6" s="1"/>
      <c r="X6" s="1">
        <v>4254.0600000000004</v>
      </c>
      <c r="Y6" s="1">
        <v>639.58000000000004</v>
      </c>
      <c r="Z6" s="1">
        <v>245.74</v>
      </c>
      <c r="AA6" s="1"/>
      <c r="AB6" s="1">
        <v>5968.51</v>
      </c>
      <c r="AC6" s="1">
        <v>9013.7200000000012</v>
      </c>
      <c r="AD6" s="1">
        <v>505370.72</v>
      </c>
      <c r="AE6" s="1"/>
      <c r="AF6" s="1">
        <v>1186.96</v>
      </c>
      <c r="AG6" s="1"/>
      <c r="AH6" s="1"/>
      <c r="AI6" s="1"/>
      <c r="AJ6" s="1">
        <v>38200</v>
      </c>
      <c r="AK6" s="1">
        <v>121240.46</v>
      </c>
      <c r="AL6" s="1">
        <v>20178.089999999997</v>
      </c>
      <c r="AM6" s="1">
        <v>657.57999999999993</v>
      </c>
      <c r="AN6" s="1"/>
      <c r="AO6" s="1"/>
      <c r="AP6" s="1">
        <v>65710.570000000007</v>
      </c>
      <c r="AQ6" s="1">
        <v>787</v>
      </c>
      <c r="AR6" s="1">
        <v>48173.99</v>
      </c>
      <c r="AS6" s="1">
        <v>1132306.3642182606</v>
      </c>
      <c r="AT6" s="1">
        <v>48076.86</v>
      </c>
      <c r="AU6" s="1">
        <v>485.17</v>
      </c>
      <c r="AV6" s="1">
        <v>11586.320000000003</v>
      </c>
      <c r="AW6" s="1">
        <v>45.27</v>
      </c>
      <c r="AX6" s="1">
        <v>592163</v>
      </c>
      <c r="AY6" s="1">
        <v>76237.349999999991</v>
      </c>
      <c r="AZ6" s="1">
        <v>288065.74803836003</v>
      </c>
      <c r="BA6" s="1">
        <v>29747.809999999998</v>
      </c>
      <c r="BB6" s="1">
        <v>149296.20000000001</v>
      </c>
      <c r="BC6" s="1">
        <v>231599.56999999998</v>
      </c>
      <c r="BD6" s="1">
        <v>1069.82</v>
      </c>
      <c r="BE6" s="1"/>
      <c r="BF6" s="1">
        <v>5047.25</v>
      </c>
      <c r="BG6" s="1"/>
      <c r="BH6" s="1">
        <v>234746.69</v>
      </c>
      <c r="BI6" s="1">
        <v>47026.71</v>
      </c>
      <c r="BJ6" s="1">
        <v>1671.9499999999998</v>
      </c>
      <c r="BK6" s="1">
        <v>4806.4800000000005</v>
      </c>
      <c r="BL6" s="1"/>
      <c r="BM6" s="33"/>
      <c r="BN6" s="1">
        <v>20690.97</v>
      </c>
      <c r="BO6" s="1">
        <v>4824.010000000002</v>
      </c>
      <c r="BP6" s="1">
        <v>187.59</v>
      </c>
      <c r="BQ6" s="1"/>
      <c r="BR6" s="9">
        <f t="shared" si="0"/>
        <v>4365100.1557487473</v>
      </c>
      <c r="BS6" s="10">
        <f t="shared" si="1"/>
        <v>7.9489638519906376E-3</v>
      </c>
      <c r="BT6" s="38"/>
    </row>
    <row r="7" spans="1:72" x14ac:dyDescent="0.25">
      <c r="A7" s="7">
        <v>15</v>
      </c>
      <c r="B7" s="8" t="s">
        <v>5</v>
      </c>
      <c r="C7" s="1"/>
      <c r="D7" s="1"/>
      <c r="E7" s="1"/>
      <c r="F7" s="1"/>
      <c r="G7" s="1"/>
      <c r="H7" s="1">
        <v>79505</v>
      </c>
      <c r="I7" s="1"/>
      <c r="J7" s="1"/>
      <c r="K7" s="1"/>
      <c r="L7" s="1"/>
      <c r="M7" s="1"/>
      <c r="N7" s="1"/>
      <c r="O7" s="1"/>
      <c r="P7" s="1"/>
      <c r="Q7" s="1">
        <v>5526.57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>
        <v>596185</v>
      </c>
      <c r="AE7" s="1"/>
      <c r="AF7" s="1"/>
      <c r="AG7" s="1"/>
      <c r="AH7" s="1"/>
      <c r="AI7" s="1"/>
      <c r="AJ7" s="1"/>
      <c r="AK7" s="1">
        <v>149263.24999999997</v>
      </c>
      <c r="AL7" s="1"/>
      <c r="AM7" s="1"/>
      <c r="AN7" s="1"/>
      <c r="AO7" s="1"/>
      <c r="AP7" s="1">
        <v>379.51</v>
      </c>
      <c r="AQ7" s="1"/>
      <c r="AR7" s="1"/>
      <c r="AS7" s="1">
        <v>935924.58536935376</v>
      </c>
      <c r="AT7" s="1"/>
      <c r="AU7" s="1"/>
      <c r="AV7" s="1"/>
      <c r="AW7" s="1"/>
      <c r="AX7" s="1">
        <v>557139</v>
      </c>
      <c r="AY7" s="1"/>
      <c r="AZ7" s="1"/>
      <c r="BA7" s="1"/>
      <c r="BB7" s="1"/>
      <c r="BC7" s="1">
        <v>6117.2</v>
      </c>
      <c r="BD7" s="1">
        <v>11665.99</v>
      </c>
      <c r="BE7" s="1"/>
      <c r="BF7" s="1">
        <v>3015</v>
      </c>
      <c r="BG7" s="1"/>
      <c r="BH7" s="1"/>
      <c r="BI7" s="1"/>
      <c r="BJ7" s="1"/>
      <c r="BK7" s="1"/>
      <c r="BL7" s="1"/>
      <c r="BM7" s="33"/>
      <c r="BN7" s="1"/>
      <c r="BO7" s="1">
        <v>536.25</v>
      </c>
      <c r="BP7" s="1">
        <v>6243.45</v>
      </c>
      <c r="BQ7" s="1"/>
      <c r="BR7" s="9">
        <f t="shared" si="0"/>
        <v>2351500.8053693543</v>
      </c>
      <c r="BS7" s="10">
        <f t="shared" si="1"/>
        <v>4.2821457086593753E-3</v>
      </c>
      <c r="BT7" s="38"/>
    </row>
    <row r="8" spans="1:72" x14ac:dyDescent="0.25">
      <c r="A8" s="7">
        <v>16</v>
      </c>
      <c r="B8" s="8" t="s">
        <v>6</v>
      </c>
      <c r="C8" s="1"/>
      <c r="D8" s="1"/>
      <c r="E8" s="1"/>
      <c r="F8" s="1"/>
      <c r="G8" s="1">
        <v>131686.73000000001</v>
      </c>
      <c r="H8" s="1"/>
      <c r="I8" s="1"/>
      <c r="J8" s="1">
        <v>5899.0999999999995</v>
      </c>
      <c r="K8" s="1"/>
      <c r="L8" s="1"/>
      <c r="M8" s="1">
        <v>24637.43</v>
      </c>
      <c r="N8" s="1"/>
      <c r="O8" s="1"/>
      <c r="P8" s="1"/>
      <c r="Q8" s="1">
        <v>106128.37999999999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>
        <v>2050046.9699999997</v>
      </c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>
        <v>6021751.1446221182</v>
      </c>
      <c r="AT8" s="1"/>
      <c r="AU8" s="1"/>
      <c r="AV8" s="1"/>
      <c r="AW8" s="1"/>
      <c r="AX8" s="1"/>
      <c r="AY8" s="1"/>
      <c r="AZ8" s="1"/>
      <c r="BA8" s="1"/>
      <c r="BB8" s="1"/>
      <c r="BC8" s="1">
        <v>151489.62</v>
      </c>
      <c r="BD8" s="1"/>
      <c r="BE8" s="1"/>
      <c r="BF8" s="1"/>
      <c r="BG8" s="1"/>
      <c r="BH8" s="1"/>
      <c r="BI8" s="1"/>
      <c r="BJ8" s="1"/>
      <c r="BK8" s="1"/>
      <c r="BL8" s="1"/>
      <c r="BM8" s="33"/>
      <c r="BN8" s="1"/>
      <c r="BO8" s="1"/>
      <c r="BP8" s="1"/>
      <c r="BQ8" s="1"/>
      <c r="BR8" s="9">
        <f t="shared" si="0"/>
        <v>8491639.3746221177</v>
      </c>
      <c r="BS8" s="10">
        <f t="shared" si="1"/>
        <v>1.5463501872715529E-2</v>
      </c>
    </row>
    <row r="9" spans="1:72" x14ac:dyDescent="0.25">
      <c r="A9" s="7">
        <v>17</v>
      </c>
      <c r="B9" s="8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>
        <v>1660616.9285511784</v>
      </c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33"/>
      <c r="BN9" s="1"/>
      <c r="BO9" s="1"/>
      <c r="BP9" s="1"/>
      <c r="BQ9" s="1"/>
      <c r="BR9" s="9">
        <f t="shared" si="0"/>
        <v>1660616.9285511784</v>
      </c>
      <c r="BS9" s="10">
        <f t="shared" si="1"/>
        <v>3.0240277350045831E-3</v>
      </c>
    </row>
    <row r="10" spans="1:72" x14ac:dyDescent="0.25">
      <c r="A10" s="7">
        <v>18</v>
      </c>
      <c r="B10" s="8" t="s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>
        <v>171358.58</v>
      </c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33"/>
      <c r="BN10" s="1"/>
      <c r="BO10" s="1"/>
      <c r="BP10" s="1"/>
      <c r="BQ10" s="1"/>
      <c r="BR10" s="9">
        <f t="shared" si="0"/>
        <v>171358.58</v>
      </c>
      <c r="BS10" s="10">
        <f t="shared" si="1"/>
        <v>3.1204854632133869E-4</v>
      </c>
    </row>
    <row r="11" spans="1:72" x14ac:dyDescent="0.25">
      <c r="A11" s="7">
        <v>21</v>
      </c>
      <c r="B11" s="8" t="s">
        <v>9</v>
      </c>
      <c r="C11" s="1">
        <v>318696.82999999996</v>
      </c>
      <c r="D11" s="1">
        <v>20301.239999999998</v>
      </c>
      <c r="E11" s="1">
        <v>191089.53</v>
      </c>
      <c r="F11" s="1">
        <v>49399.979999999996</v>
      </c>
      <c r="G11" s="1">
        <v>631601.80999999994</v>
      </c>
      <c r="H11" s="1">
        <v>1997113.85</v>
      </c>
      <c r="I11" s="1">
        <v>26481</v>
      </c>
      <c r="J11" s="1">
        <v>165357.67616911849</v>
      </c>
      <c r="K11" s="1">
        <v>211833.66999999995</v>
      </c>
      <c r="L11" s="1">
        <v>256908.93999999994</v>
      </c>
      <c r="M11" s="1">
        <v>404493.19999999995</v>
      </c>
      <c r="N11" s="1">
        <v>89033.189999999988</v>
      </c>
      <c r="O11" s="1">
        <v>38396</v>
      </c>
      <c r="P11" s="1">
        <v>20661.38</v>
      </c>
      <c r="Q11" s="1">
        <v>259802.86000000002</v>
      </c>
      <c r="R11" s="1">
        <v>360004.68</v>
      </c>
      <c r="S11" s="1">
        <v>119778.65999999999</v>
      </c>
      <c r="T11" s="1">
        <v>38314.710000000006</v>
      </c>
      <c r="U11" s="1">
        <v>69536.23000000001</v>
      </c>
      <c r="V11" s="1">
        <v>38827.03</v>
      </c>
      <c r="W11" s="1">
        <v>30927.91</v>
      </c>
      <c r="X11" s="1">
        <v>32043.55</v>
      </c>
      <c r="Y11" s="1">
        <v>29520.560000000005</v>
      </c>
      <c r="Z11" s="1">
        <v>38228.269999999997</v>
      </c>
      <c r="AA11" s="1">
        <v>63210.28</v>
      </c>
      <c r="AB11" s="1">
        <v>182317.75</v>
      </c>
      <c r="AC11" s="1">
        <v>122307.54</v>
      </c>
      <c r="AD11" s="1">
        <v>1700562.5799999996</v>
      </c>
      <c r="AE11" s="1">
        <v>33863.620000000003</v>
      </c>
      <c r="AF11" s="1">
        <v>184414.41999999998</v>
      </c>
      <c r="AG11" s="1">
        <v>66371.88</v>
      </c>
      <c r="AH11" s="1">
        <v>30314.26</v>
      </c>
      <c r="AI11" s="1">
        <v>15357.417599999999</v>
      </c>
      <c r="AJ11" s="1">
        <v>368288</v>
      </c>
      <c r="AK11" s="1">
        <v>685249.64</v>
      </c>
      <c r="AL11" s="1">
        <v>270471.86</v>
      </c>
      <c r="AM11" s="1">
        <v>53795.15</v>
      </c>
      <c r="AN11" s="1">
        <v>21639.51</v>
      </c>
      <c r="AO11" s="1">
        <v>28901.850000000002</v>
      </c>
      <c r="AP11" s="1">
        <v>356558.48</v>
      </c>
      <c r="AQ11" s="1">
        <v>395446</v>
      </c>
      <c r="AR11" s="1">
        <v>203615.81999999998</v>
      </c>
      <c r="AS11" s="1">
        <v>4180190.8735760273</v>
      </c>
      <c r="AT11" s="1">
        <v>267510.76999999996</v>
      </c>
      <c r="AU11" s="1">
        <v>105161.92</v>
      </c>
      <c r="AV11" s="1">
        <v>237847.8</v>
      </c>
      <c r="AW11" s="1">
        <v>88960.44</v>
      </c>
      <c r="AX11" s="1">
        <v>1597768</v>
      </c>
      <c r="AY11" s="1">
        <v>333877.15000000002</v>
      </c>
      <c r="AZ11" s="1">
        <v>1595992.1139078001</v>
      </c>
      <c r="BA11" s="1">
        <v>725219.74</v>
      </c>
      <c r="BB11" s="1">
        <v>1250469.1200000001</v>
      </c>
      <c r="BC11" s="1">
        <v>676262.65999999992</v>
      </c>
      <c r="BD11" s="1">
        <v>128558.98</v>
      </c>
      <c r="BE11" s="1">
        <v>252478.81000000003</v>
      </c>
      <c r="BF11" s="1">
        <v>326603.05000000005</v>
      </c>
      <c r="BG11" s="1">
        <v>215246.85</v>
      </c>
      <c r="BH11" s="1">
        <v>462331.22</v>
      </c>
      <c r="BI11" s="1">
        <v>510038.12</v>
      </c>
      <c r="BJ11" s="1">
        <v>119565.18000000001</v>
      </c>
      <c r="BK11" s="1">
        <v>80445.679999999993</v>
      </c>
      <c r="BL11" s="1">
        <v>27012.33</v>
      </c>
      <c r="BM11" s="33"/>
      <c r="BN11" s="1">
        <v>696625.51</v>
      </c>
      <c r="BO11" s="1">
        <v>38485.369999999995</v>
      </c>
      <c r="BP11" s="1">
        <v>101607.80000000002</v>
      </c>
      <c r="BQ11" s="1">
        <v>50421.34</v>
      </c>
      <c r="BR11" s="9">
        <f t="shared" si="0"/>
        <v>24289719.641252946</v>
      </c>
      <c r="BS11" s="10">
        <f t="shared" si="1"/>
        <v>4.4232227558175678E-2</v>
      </c>
    </row>
    <row r="12" spans="1:72" x14ac:dyDescent="0.25">
      <c r="A12" s="7">
        <v>22</v>
      </c>
      <c r="B12" s="8" t="s">
        <v>10</v>
      </c>
      <c r="C12" s="1">
        <v>771788.07000000007</v>
      </c>
      <c r="D12" s="1">
        <v>61056.850000000006</v>
      </c>
      <c r="E12" s="1">
        <v>505125.8000000001</v>
      </c>
      <c r="F12" s="1">
        <v>143500.09999999998</v>
      </c>
      <c r="G12" s="1">
        <v>1390630.28</v>
      </c>
      <c r="H12" s="1">
        <v>3691939.23</v>
      </c>
      <c r="I12" s="1">
        <v>96429</v>
      </c>
      <c r="J12" s="1">
        <v>402562.10920047731</v>
      </c>
      <c r="K12" s="1">
        <v>498155.84</v>
      </c>
      <c r="L12" s="1">
        <v>678864.79999999981</v>
      </c>
      <c r="M12" s="1">
        <v>907515.67</v>
      </c>
      <c r="N12" s="1">
        <v>215941.67</v>
      </c>
      <c r="O12" s="1">
        <v>100459</v>
      </c>
      <c r="P12" s="1">
        <v>60248.44</v>
      </c>
      <c r="Q12" s="1">
        <v>5527761.1615756014</v>
      </c>
      <c r="R12" s="1">
        <v>684275.42</v>
      </c>
      <c r="S12" s="1">
        <v>286312.65000000002</v>
      </c>
      <c r="T12" s="1">
        <v>126266.84999999999</v>
      </c>
      <c r="U12" s="1">
        <v>204502.19</v>
      </c>
      <c r="V12" s="1">
        <v>98628.660000000018</v>
      </c>
      <c r="W12" s="1">
        <v>93056.959999999992</v>
      </c>
      <c r="X12" s="1">
        <v>63219.859999999993</v>
      </c>
      <c r="Y12" s="1">
        <v>93181.88</v>
      </c>
      <c r="Z12" s="1">
        <v>109237.31</v>
      </c>
      <c r="AA12" s="1">
        <v>160403.08999999997</v>
      </c>
      <c r="AB12" s="1">
        <v>410802.12000000005</v>
      </c>
      <c r="AC12" s="1">
        <v>315066.61</v>
      </c>
      <c r="AD12" s="1">
        <v>3293994.5899999994</v>
      </c>
      <c r="AE12" s="1">
        <v>116715.60999999999</v>
      </c>
      <c r="AF12" s="1">
        <v>405486.71000000008</v>
      </c>
      <c r="AG12" s="1">
        <v>183184.64000000004</v>
      </c>
      <c r="AH12" s="1">
        <v>105469.45</v>
      </c>
      <c r="AI12" s="1">
        <v>56298.715499999998</v>
      </c>
      <c r="AJ12" s="1">
        <v>794453</v>
      </c>
      <c r="AK12" s="1">
        <v>1374589.93</v>
      </c>
      <c r="AL12" s="1">
        <v>626842.75</v>
      </c>
      <c r="AM12" s="1">
        <v>149680.79</v>
      </c>
      <c r="AN12" s="1">
        <v>90366.209999999992</v>
      </c>
      <c r="AO12" s="1">
        <v>74338.09</v>
      </c>
      <c r="AP12" s="1">
        <v>739569.35</v>
      </c>
      <c r="AQ12" s="1">
        <v>796423</v>
      </c>
      <c r="AR12" s="1">
        <v>448664.77</v>
      </c>
      <c r="AS12" s="1">
        <v>6861961.1202371446</v>
      </c>
      <c r="AT12" s="1">
        <v>540799.56999999995</v>
      </c>
      <c r="AU12" s="1">
        <v>213787.36</v>
      </c>
      <c r="AV12" s="1">
        <v>571589.18999999994</v>
      </c>
      <c r="AW12" s="1">
        <v>169436.28999999998</v>
      </c>
      <c r="AX12" s="1">
        <v>3329292</v>
      </c>
      <c r="AY12" s="1">
        <v>689165.84</v>
      </c>
      <c r="AZ12" s="1">
        <v>3290768.4125570403</v>
      </c>
      <c r="BA12" s="1">
        <v>1538389.74</v>
      </c>
      <c r="BB12" s="1">
        <v>2524987.9100000006</v>
      </c>
      <c r="BC12" s="1">
        <v>1399762.03</v>
      </c>
      <c r="BD12" s="1">
        <v>356269.56999999995</v>
      </c>
      <c r="BE12" s="1">
        <v>535433.94000000006</v>
      </c>
      <c r="BF12" s="1">
        <v>684862.79</v>
      </c>
      <c r="BG12" s="1">
        <v>500826</v>
      </c>
      <c r="BH12" s="1">
        <v>904856.66999999993</v>
      </c>
      <c r="BI12" s="1">
        <v>1016131.1600000001</v>
      </c>
      <c r="BJ12" s="1">
        <v>270188.16000000003</v>
      </c>
      <c r="BK12" s="1">
        <v>234589.1</v>
      </c>
      <c r="BL12" s="1">
        <v>78959.23</v>
      </c>
      <c r="BM12" s="33"/>
      <c r="BN12" s="1">
        <v>1493299.5999999999</v>
      </c>
      <c r="BO12" s="1">
        <v>115650.52999999998</v>
      </c>
      <c r="BP12" s="1">
        <v>267690.15000000002</v>
      </c>
      <c r="BQ12" s="1">
        <v>158647.24</v>
      </c>
      <c r="BR12" s="9">
        <f t="shared" si="0"/>
        <v>54700352.829070278</v>
      </c>
      <c r="BS12" s="10">
        <f t="shared" si="1"/>
        <v>9.9610802001135326E-2</v>
      </c>
    </row>
    <row r="13" spans="1:72" x14ac:dyDescent="0.25">
      <c r="A13" s="7">
        <v>23</v>
      </c>
      <c r="B13" s="8" t="s">
        <v>11</v>
      </c>
      <c r="C13" s="1">
        <v>933001.96</v>
      </c>
      <c r="D13" s="1">
        <v>53899.75</v>
      </c>
      <c r="E13" s="1">
        <v>614944.19999999995</v>
      </c>
      <c r="F13" s="1">
        <v>162359.06</v>
      </c>
      <c r="G13" s="1">
        <v>2397115.27</v>
      </c>
      <c r="H13" s="1">
        <v>4761689.5500000007</v>
      </c>
      <c r="I13" s="1">
        <v>39608</v>
      </c>
      <c r="J13" s="1">
        <v>565533.54333077872</v>
      </c>
      <c r="K13" s="1">
        <v>543595.59000000008</v>
      </c>
      <c r="L13" s="1">
        <v>817562.02</v>
      </c>
      <c r="M13" s="1">
        <v>1392161.91</v>
      </c>
      <c r="N13" s="1">
        <v>204761.33000000002</v>
      </c>
      <c r="O13" s="1">
        <v>113326</v>
      </c>
      <c r="P13" s="1">
        <v>70602.209999999992</v>
      </c>
      <c r="Q13" s="1">
        <v>1900362</v>
      </c>
      <c r="R13" s="1">
        <v>1106204.58</v>
      </c>
      <c r="S13" s="1">
        <v>383737.55999999994</v>
      </c>
      <c r="T13" s="1">
        <v>74326.28</v>
      </c>
      <c r="U13" s="1">
        <v>262307.45</v>
      </c>
      <c r="V13" s="1">
        <v>73072.079999999987</v>
      </c>
      <c r="W13" s="1">
        <v>109676.29999999999</v>
      </c>
      <c r="X13" s="1">
        <v>53266.609999999993</v>
      </c>
      <c r="Y13" s="1">
        <v>112558.65</v>
      </c>
      <c r="Z13" s="1">
        <v>189606.07</v>
      </c>
      <c r="AA13" s="1">
        <v>262896.28000000003</v>
      </c>
      <c r="AB13" s="1">
        <v>665785.16</v>
      </c>
      <c r="AC13" s="1">
        <v>362158.26</v>
      </c>
      <c r="AD13" s="1">
        <v>5645920.2400000002</v>
      </c>
      <c r="AE13" s="1">
        <v>62379.270000000011</v>
      </c>
      <c r="AF13" s="1">
        <v>444844.47999999992</v>
      </c>
      <c r="AG13" s="1">
        <v>156849.92000000001</v>
      </c>
      <c r="AH13" s="1"/>
      <c r="AI13" s="1">
        <v>47821.896399999998</v>
      </c>
      <c r="AJ13" s="1">
        <v>1301280</v>
      </c>
      <c r="AK13" s="1">
        <v>2703819.02</v>
      </c>
      <c r="AL13" s="1">
        <v>806422.51</v>
      </c>
      <c r="AM13" s="1">
        <v>135353.68</v>
      </c>
      <c r="AN13" s="1">
        <v>124688.63999999998</v>
      </c>
      <c r="AO13" s="1">
        <v>111662.15</v>
      </c>
      <c r="AP13" s="1">
        <v>1078969.6000000001</v>
      </c>
      <c r="AQ13" s="1">
        <v>1255869</v>
      </c>
      <c r="AR13" s="1">
        <v>635209.97</v>
      </c>
      <c r="AS13" s="1">
        <v>12728118.72292804</v>
      </c>
      <c r="AT13" s="1">
        <v>891201.60000000009</v>
      </c>
      <c r="AU13" s="1">
        <v>227364.54000000004</v>
      </c>
      <c r="AV13" s="1">
        <v>455868.39</v>
      </c>
      <c r="AW13" s="1">
        <v>225544.24000000002</v>
      </c>
      <c r="AX13" s="1">
        <v>5024356</v>
      </c>
      <c r="AY13" s="1">
        <v>1413919.0300000003</v>
      </c>
      <c r="AZ13" s="1">
        <v>8095379.6487926804</v>
      </c>
      <c r="BA13" s="1">
        <v>2401193.2200000002</v>
      </c>
      <c r="BB13" s="1">
        <v>6072714.6800000006</v>
      </c>
      <c r="BC13" s="1">
        <v>2242997.19</v>
      </c>
      <c r="BD13" s="1">
        <v>250960.72</v>
      </c>
      <c r="BE13" s="1">
        <v>778413.29</v>
      </c>
      <c r="BF13" s="1">
        <v>1451551.6400000001</v>
      </c>
      <c r="BG13" s="1">
        <v>1016347.1899999998</v>
      </c>
      <c r="BH13" s="1">
        <v>1071002.9800000002</v>
      </c>
      <c r="BI13" s="1">
        <v>2074390.3900000004</v>
      </c>
      <c r="BJ13" s="1">
        <v>459743.73999999993</v>
      </c>
      <c r="BK13" s="1">
        <v>209628.99000000002</v>
      </c>
      <c r="BL13" s="1">
        <v>174701.09999999998</v>
      </c>
      <c r="BM13" s="33"/>
      <c r="BN13" s="1">
        <v>2101681.1800000002</v>
      </c>
      <c r="BO13" s="1">
        <v>243539.63999999998</v>
      </c>
      <c r="BP13" s="1">
        <v>355313.07</v>
      </c>
      <c r="BQ13" s="1">
        <v>116816.58</v>
      </c>
      <c r="BR13" s="9">
        <f t="shared" si="0"/>
        <v>82819955.8214515</v>
      </c>
      <c r="BS13" s="10">
        <f t="shared" si="1"/>
        <v>0.15081734932958382</v>
      </c>
    </row>
    <row r="14" spans="1:72" x14ac:dyDescent="0.25">
      <c r="A14" s="7">
        <v>24</v>
      </c>
      <c r="B14" s="8" t="s">
        <v>12</v>
      </c>
      <c r="C14" s="1"/>
      <c r="D14" s="1">
        <v>2788.3299999999995</v>
      </c>
      <c r="E14" s="1">
        <v>23116.400000000001</v>
      </c>
      <c r="F14" s="1"/>
      <c r="G14" s="1">
        <v>16207.220000000001</v>
      </c>
      <c r="H14" s="1">
        <v>262611.65000000002</v>
      </c>
      <c r="I14" s="1"/>
      <c r="J14" s="1"/>
      <c r="K14" s="1">
        <v>3753.9859999999994</v>
      </c>
      <c r="L14" s="1"/>
      <c r="M14" s="1">
        <v>4200</v>
      </c>
      <c r="N14" s="1"/>
      <c r="O14" s="1"/>
      <c r="P14" s="1"/>
      <c r="Q14" s="1">
        <v>29008</v>
      </c>
      <c r="R14" s="1">
        <v>5298.4299999999994</v>
      </c>
      <c r="S14" s="1">
        <v>2036.2399999999998</v>
      </c>
      <c r="T14" s="1">
        <v>790.61</v>
      </c>
      <c r="U14" s="1">
        <v>3256.04</v>
      </c>
      <c r="V14" s="1"/>
      <c r="W14" s="1"/>
      <c r="X14" s="1"/>
      <c r="Y14" s="1">
        <v>525.07999999999993</v>
      </c>
      <c r="Z14" s="1"/>
      <c r="AA14" s="1"/>
      <c r="AB14" s="1">
        <v>3203.2200000000003</v>
      </c>
      <c r="AC14" s="1">
        <v>2867.29</v>
      </c>
      <c r="AD14" s="1">
        <v>28868.489999999998</v>
      </c>
      <c r="AE14" s="1"/>
      <c r="AF14" s="1">
        <v>3551.16</v>
      </c>
      <c r="AG14" s="1"/>
      <c r="AH14" s="1"/>
      <c r="AI14" s="1"/>
      <c r="AJ14" s="1">
        <v>8037</v>
      </c>
      <c r="AK14" s="1"/>
      <c r="AL14" s="1">
        <v>5558.99</v>
      </c>
      <c r="AM14" s="1">
        <v>1581.93</v>
      </c>
      <c r="AN14" s="1"/>
      <c r="AO14" s="1"/>
      <c r="AP14" s="1"/>
      <c r="AQ14" s="1">
        <v>4791</v>
      </c>
      <c r="AR14" s="1"/>
      <c r="AS14" s="1">
        <v>1421120.5640983165</v>
      </c>
      <c r="AT14" s="1">
        <v>8138.130000000001</v>
      </c>
      <c r="AU14" s="1">
        <v>2798.6</v>
      </c>
      <c r="AV14" s="1">
        <v>10530.269999999999</v>
      </c>
      <c r="AW14" s="1"/>
      <c r="AX14" s="1"/>
      <c r="AY14" s="1">
        <v>5686.2300000000014</v>
      </c>
      <c r="AZ14" s="1">
        <v>34443.4294926</v>
      </c>
      <c r="BA14" s="1"/>
      <c r="BB14" s="1">
        <v>64267.64</v>
      </c>
      <c r="BC14" s="1"/>
      <c r="BD14" s="1"/>
      <c r="BE14" s="1">
        <v>2654.31</v>
      </c>
      <c r="BF14" s="1">
        <v>45518.499999999993</v>
      </c>
      <c r="BG14" s="1">
        <v>5049</v>
      </c>
      <c r="BH14" s="1">
        <v>5832.5699999999988</v>
      </c>
      <c r="BI14" s="1"/>
      <c r="BJ14" s="1">
        <v>2022</v>
      </c>
      <c r="BK14" s="1"/>
      <c r="BL14" s="1"/>
      <c r="BM14" s="33"/>
      <c r="BN14" s="1"/>
      <c r="BO14" s="1"/>
      <c r="BP14" s="1">
        <v>1594.7420000000002</v>
      </c>
      <c r="BQ14" s="1"/>
      <c r="BR14" s="9">
        <f t="shared" si="0"/>
        <v>2021707.0515909165</v>
      </c>
      <c r="BS14" s="10">
        <f t="shared" si="1"/>
        <v>3.6815824835648454E-3</v>
      </c>
    </row>
    <row r="15" spans="1:72" x14ac:dyDescent="0.25">
      <c r="A15" s="7">
        <v>25</v>
      </c>
      <c r="B15" s="8" t="s">
        <v>13</v>
      </c>
      <c r="C15" s="1">
        <v>4958</v>
      </c>
      <c r="D15" s="1"/>
      <c r="E15" s="1"/>
      <c r="F15" s="1"/>
      <c r="G15" s="1">
        <v>2688.48</v>
      </c>
      <c r="H15" s="1">
        <v>5861.0300000000007</v>
      </c>
      <c r="I15" s="1"/>
      <c r="J15" s="1"/>
      <c r="K15" s="1"/>
      <c r="L15" s="1"/>
      <c r="M15" s="1"/>
      <c r="N15" s="1"/>
      <c r="O15" s="1"/>
      <c r="P15" s="1"/>
      <c r="Q15" s="1">
        <v>3300</v>
      </c>
      <c r="R15" s="1"/>
      <c r="S15" s="1">
        <v>1019.28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>
        <v>3005.3</v>
      </c>
      <c r="AE15" s="1"/>
      <c r="AF15" s="1">
        <v>139.38999999999999</v>
      </c>
      <c r="AG15" s="1"/>
      <c r="AH15" s="1"/>
      <c r="AI15" s="1"/>
      <c r="AJ15" s="1"/>
      <c r="AK15" s="1">
        <v>650</v>
      </c>
      <c r="AL15" s="1">
        <v>119.64</v>
      </c>
      <c r="AM15" s="1"/>
      <c r="AN15" s="1"/>
      <c r="AO15" s="1"/>
      <c r="AP15" s="1"/>
      <c r="AQ15" s="1"/>
      <c r="AR15" s="1"/>
      <c r="AS15" s="1"/>
      <c r="AT15" s="1"/>
      <c r="AU15" s="1">
        <v>316.77</v>
      </c>
      <c r="AV15" s="1"/>
      <c r="AW15" s="1"/>
      <c r="AX15" s="1"/>
      <c r="AY15" s="1">
        <v>10710.84</v>
      </c>
      <c r="AZ15" s="1">
        <v>989.90350079999996</v>
      </c>
      <c r="BA15" s="1"/>
      <c r="BB15" s="1"/>
      <c r="BC15" s="1"/>
      <c r="BD15" s="1"/>
      <c r="BE15" s="1">
        <v>74.7</v>
      </c>
      <c r="BF15" s="1"/>
      <c r="BG15" s="1"/>
      <c r="BH15" s="1">
        <v>2890.14</v>
      </c>
      <c r="BI15" s="1">
        <v>2.98</v>
      </c>
      <c r="BJ15" s="1"/>
      <c r="BK15" s="1"/>
      <c r="BL15" s="1"/>
      <c r="BM15" s="33"/>
      <c r="BN15" s="1"/>
      <c r="BO15" s="1"/>
      <c r="BP15" s="1"/>
      <c r="BQ15" s="1"/>
      <c r="BR15" s="9">
        <f t="shared" si="0"/>
        <v>36726.453500799995</v>
      </c>
      <c r="BS15" s="10">
        <f t="shared" si="1"/>
        <v>6.6879851749838731E-5</v>
      </c>
    </row>
    <row r="16" spans="1:72" x14ac:dyDescent="0.25">
      <c r="A16" s="7">
        <v>26</v>
      </c>
      <c r="B16" s="8" t="s">
        <v>14</v>
      </c>
      <c r="C16" s="1"/>
      <c r="D16" s="1"/>
      <c r="E16" s="1"/>
      <c r="F16" s="1"/>
      <c r="G16" s="1"/>
      <c r="H16" s="1"/>
      <c r="I16" s="1"/>
      <c r="J16" s="1">
        <v>5161.3043770206632</v>
      </c>
      <c r="K16" s="1"/>
      <c r="L16" s="1"/>
      <c r="M16" s="1"/>
      <c r="N16" s="1"/>
      <c r="O16" s="1"/>
      <c r="P16" s="1"/>
      <c r="Q16" s="1"/>
      <c r="R16" s="1"/>
      <c r="S16" s="1"/>
      <c r="T16" s="1">
        <v>3547.2</v>
      </c>
      <c r="U16" s="1"/>
      <c r="V16" s="1"/>
      <c r="W16" s="1"/>
      <c r="X16" s="1"/>
      <c r="Y16" s="1"/>
      <c r="Z16" s="1"/>
      <c r="AA16" s="1"/>
      <c r="AB16" s="1"/>
      <c r="AC16" s="1"/>
      <c r="AD16" s="1">
        <v>107329.89000000001</v>
      </c>
      <c r="AE16" s="1"/>
      <c r="AF16" s="1">
        <v>6515.9299999999994</v>
      </c>
      <c r="AG16" s="1"/>
      <c r="AH16" s="1"/>
      <c r="AI16" s="1"/>
      <c r="AJ16" s="1"/>
      <c r="AK16" s="1">
        <v>55380.05</v>
      </c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>
        <v>1000000</v>
      </c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33"/>
      <c r="BN16" s="1"/>
      <c r="BO16" s="1"/>
      <c r="BP16" s="1"/>
      <c r="BQ16" s="1"/>
      <c r="BR16" s="9">
        <f t="shared" si="0"/>
        <v>1177934.3743770206</v>
      </c>
      <c r="BS16" s="10">
        <f t="shared" si="1"/>
        <v>2.1450499250535624E-3</v>
      </c>
    </row>
    <row r="17" spans="1:71" x14ac:dyDescent="0.25"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33"/>
      <c r="BN17" s="1"/>
      <c r="BO17" s="1"/>
      <c r="BP17" s="1"/>
      <c r="BQ17" s="1"/>
      <c r="BR17" s="9"/>
      <c r="BS17" s="11">
        <f>(SUM(BR3:BR16))/$BR$40</f>
        <v>0.92915009828382944</v>
      </c>
    </row>
    <row r="18" spans="1:71" x14ac:dyDescent="0.25">
      <c r="A18" s="7">
        <v>31</v>
      </c>
      <c r="B18" s="8" t="s">
        <v>17</v>
      </c>
      <c r="C18" s="1">
        <v>218.93</v>
      </c>
      <c r="D18" s="1">
        <v>21466.52</v>
      </c>
      <c r="E18" s="1">
        <v>153214.56</v>
      </c>
      <c r="F18" s="1"/>
      <c r="G18" s="1">
        <v>2170.3700000000003</v>
      </c>
      <c r="H18" s="1">
        <v>2433719.4300000002</v>
      </c>
      <c r="I18" s="1">
        <v>334</v>
      </c>
      <c r="J18" s="1">
        <v>33867.75</v>
      </c>
      <c r="K18" s="1">
        <v>14411.5</v>
      </c>
      <c r="L18" s="1">
        <v>19851</v>
      </c>
      <c r="M18" s="1">
        <v>1013.4</v>
      </c>
      <c r="N18" s="1"/>
      <c r="O18" s="1">
        <v>5985</v>
      </c>
      <c r="P18" s="1"/>
      <c r="Q18" s="1"/>
      <c r="R18" s="1">
        <v>2200.9899999999998</v>
      </c>
      <c r="S18" s="1">
        <v>7625.1399999999994</v>
      </c>
      <c r="T18" s="1"/>
      <c r="U18" s="1">
        <v>28469.32</v>
      </c>
      <c r="V18" s="1">
        <v>5384.06</v>
      </c>
      <c r="W18" s="1">
        <v>359.99999999999994</v>
      </c>
      <c r="X18" s="1">
        <v>582.19000000000005</v>
      </c>
      <c r="Y18" s="1">
        <v>83798.91</v>
      </c>
      <c r="Z18" s="1">
        <v>825</v>
      </c>
      <c r="AA18" s="1">
        <v>1940</v>
      </c>
      <c r="AB18" s="1">
        <v>33725.46</v>
      </c>
      <c r="AC18" s="1">
        <v>2699.39</v>
      </c>
      <c r="AD18" s="1">
        <v>519711.13</v>
      </c>
      <c r="AE18" s="1">
        <v>4200</v>
      </c>
      <c r="AF18" s="1">
        <v>1406.19</v>
      </c>
      <c r="AG18" s="1">
        <v>2730</v>
      </c>
      <c r="AH18" s="1"/>
      <c r="AI18" s="1">
        <v>10392.089407068002</v>
      </c>
      <c r="AJ18" s="1">
        <v>7466</v>
      </c>
      <c r="AK18" s="1">
        <v>22395</v>
      </c>
      <c r="AL18" s="1">
        <v>393637.65</v>
      </c>
      <c r="AM18" s="1">
        <v>839.6</v>
      </c>
      <c r="AN18" s="1"/>
      <c r="AO18" s="1"/>
      <c r="AP18" s="1">
        <v>129162.15</v>
      </c>
      <c r="AQ18" s="1"/>
      <c r="AR18" s="1">
        <v>162.5</v>
      </c>
      <c r="AS18" s="1">
        <v>273236.51779336634</v>
      </c>
      <c r="AT18" s="1">
        <v>207696.18</v>
      </c>
      <c r="AU18" s="1">
        <v>1927.18</v>
      </c>
      <c r="AV18" s="1">
        <v>115367.21</v>
      </c>
      <c r="AW18" s="1"/>
      <c r="AX18" s="1">
        <v>17698</v>
      </c>
      <c r="AY18" s="1">
        <v>35967.039999999994</v>
      </c>
      <c r="AZ18" s="1">
        <v>6329.8097199999993</v>
      </c>
      <c r="BA18" s="1">
        <v>56425</v>
      </c>
      <c r="BB18" s="1">
        <v>9033.33</v>
      </c>
      <c r="BC18" s="1">
        <v>4699.9400000000005</v>
      </c>
      <c r="BD18" s="1">
        <v>792</v>
      </c>
      <c r="BE18" s="1">
        <v>36639.300000000003</v>
      </c>
      <c r="BF18" s="1">
        <v>38197</v>
      </c>
      <c r="BG18" s="1">
        <v>146664.21000000002</v>
      </c>
      <c r="BH18" s="1">
        <v>83572.98</v>
      </c>
      <c r="BI18" s="1">
        <v>24142.880000000001</v>
      </c>
      <c r="BJ18" s="1">
        <v>1110</v>
      </c>
      <c r="BK18" s="1">
        <v>624</v>
      </c>
      <c r="BL18" s="1"/>
      <c r="BM18" s="33"/>
      <c r="BN18" s="1">
        <v>7031</v>
      </c>
      <c r="BO18" s="1"/>
      <c r="BP18" s="1">
        <v>1022.55</v>
      </c>
      <c r="BQ18" s="1">
        <v>2532.29</v>
      </c>
      <c r="BR18" s="9">
        <f t="shared" ref="BR18:BR36" si="2">SUM(C18:BQ18)</f>
        <v>5016673.6469204351</v>
      </c>
      <c r="BS18" s="10">
        <f t="shared" ref="BS18:BS36" si="3">BR18/$BR$40</f>
        <v>9.1354965645145444E-3</v>
      </c>
    </row>
    <row r="19" spans="1:71" x14ac:dyDescent="0.25">
      <c r="A19" s="7">
        <v>32</v>
      </c>
      <c r="B19" s="8" t="s">
        <v>18</v>
      </c>
      <c r="C19" s="1"/>
      <c r="D19" s="1">
        <v>12015</v>
      </c>
      <c r="E19" s="1"/>
      <c r="F19" s="1"/>
      <c r="G19" s="1">
        <v>20429.07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>
        <v>25649.37</v>
      </c>
      <c r="AE19" s="1">
        <v>8300</v>
      </c>
      <c r="AF19" s="1"/>
      <c r="AG19" s="1"/>
      <c r="AH19" s="1"/>
      <c r="AI19" s="1"/>
      <c r="AJ19" s="1"/>
      <c r="AK19" s="1">
        <v>253113.12</v>
      </c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>
        <v>77412</v>
      </c>
      <c r="AY19" s="1"/>
      <c r="AZ19" s="1"/>
      <c r="BA19" s="1"/>
      <c r="BB19" s="1">
        <v>20050.650000000001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33"/>
      <c r="BN19" s="1">
        <v>16415</v>
      </c>
      <c r="BO19" s="1"/>
      <c r="BP19" s="1">
        <v>11970</v>
      </c>
      <c r="BQ19" s="1">
        <v>424.72</v>
      </c>
      <c r="BR19" s="9">
        <f t="shared" si="2"/>
        <v>445778.93</v>
      </c>
      <c r="BS19" s="10">
        <f t="shared" si="3"/>
        <v>8.1177532567777938E-4</v>
      </c>
    </row>
    <row r="20" spans="1:71" x14ac:dyDescent="0.25">
      <c r="A20" s="7">
        <v>33</v>
      </c>
      <c r="B20" s="8" t="s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33"/>
      <c r="BN20" s="1"/>
      <c r="BO20" s="1"/>
      <c r="BP20" s="1"/>
      <c r="BQ20" s="1"/>
      <c r="BR20" s="9">
        <f t="shared" si="2"/>
        <v>0</v>
      </c>
      <c r="BS20" s="10">
        <f t="shared" si="3"/>
        <v>0</v>
      </c>
    </row>
    <row r="21" spans="1:71" x14ac:dyDescent="0.25">
      <c r="A21" s="7">
        <v>34</v>
      </c>
      <c r="B21" s="8" t="s">
        <v>20</v>
      </c>
      <c r="C21" s="1">
        <v>12805.7</v>
      </c>
      <c r="D21" s="1"/>
      <c r="E21" s="1">
        <v>286.78999999999996</v>
      </c>
      <c r="F21" s="1">
        <v>8957.92</v>
      </c>
      <c r="G21" s="1">
        <v>78411.26999999999</v>
      </c>
      <c r="H21" s="1">
        <v>106.98</v>
      </c>
      <c r="I21" s="1">
        <v>21474</v>
      </c>
      <c r="J21" s="1">
        <v>527428.84</v>
      </c>
      <c r="K21" s="1">
        <v>56011.48</v>
      </c>
      <c r="L21" s="1">
        <v>32945.409999999996</v>
      </c>
      <c r="M21" s="1">
        <v>70346.119999999981</v>
      </c>
      <c r="N21" s="1"/>
      <c r="O21" s="1">
        <v>32905.82</v>
      </c>
      <c r="P21" s="1">
        <v>70687.91</v>
      </c>
      <c r="Q21" s="1">
        <v>338449.29999999993</v>
      </c>
      <c r="R21" s="1">
        <v>141289.69999999998</v>
      </c>
      <c r="S21" s="1">
        <v>2791.3900000000003</v>
      </c>
      <c r="T21" s="1">
        <v>8072.25</v>
      </c>
      <c r="U21" s="1">
        <v>6982.8</v>
      </c>
      <c r="V21" s="1">
        <v>13595.34</v>
      </c>
      <c r="W21" s="1">
        <v>36932.680000000008</v>
      </c>
      <c r="X21" s="1">
        <v>37053.270000000004</v>
      </c>
      <c r="Y21" s="1">
        <v>114.77</v>
      </c>
      <c r="Z21" s="1"/>
      <c r="AA21" s="1"/>
      <c r="AB21" s="1">
        <v>2284.5100000000002</v>
      </c>
      <c r="AC21" s="1">
        <v>1267.3499999999999</v>
      </c>
      <c r="AD21" s="1">
        <v>129667.99</v>
      </c>
      <c r="AE21" s="1">
        <v>4455.3600000000006</v>
      </c>
      <c r="AF21" s="1">
        <v>47116.35</v>
      </c>
      <c r="AG21" s="1">
        <v>981.23</v>
      </c>
      <c r="AH21" s="1">
        <v>13486.519999999999</v>
      </c>
      <c r="AI21" s="1"/>
      <c r="AJ21" s="1">
        <v>131477</v>
      </c>
      <c r="AK21" s="1">
        <v>291275.18000000005</v>
      </c>
      <c r="AL21" s="1">
        <v>10363.009999999998</v>
      </c>
      <c r="AM21" s="1">
        <v>2318.29</v>
      </c>
      <c r="AN21" s="1">
        <v>2941</v>
      </c>
      <c r="AO21" s="1">
        <v>65.3</v>
      </c>
      <c r="AP21" s="1"/>
      <c r="AQ21" s="1">
        <v>6746</v>
      </c>
      <c r="AR21" s="1">
        <v>17727.46</v>
      </c>
      <c r="AS21" s="1">
        <v>114552.61906185283</v>
      </c>
      <c r="AT21" s="1">
        <v>33467.42</v>
      </c>
      <c r="AU21" s="1">
        <v>1340.95</v>
      </c>
      <c r="AV21" s="1">
        <v>639787.87999999989</v>
      </c>
      <c r="AW21" s="1">
        <v>3622.35</v>
      </c>
      <c r="AX21" s="1">
        <v>466257</v>
      </c>
      <c r="AY21" s="1">
        <v>340102.74000000011</v>
      </c>
      <c r="AZ21" s="1">
        <v>112780.56072000001</v>
      </c>
      <c r="BA21" s="1">
        <v>149346.26999999999</v>
      </c>
      <c r="BB21" s="1">
        <v>171070.68000000002</v>
      </c>
      <c r="BC21" s="1">
        <v>199885.75</v>
      </c>
      <c r="BD21" s="1">
        <v>2616.63</v>
      </c>
      <c r="BE21" s="1"/>
      <c r="BF21" s="1">
        <v>455219.94</v>
      </c>
      <c r="BG21" s="1">
        <v>517.5</v>
      </c>
      <c r="BH21" s="1">
        <v>688129.44000000006</v>
      </c>
      <c r="BI21" s="1">
        <v>19587.71</v>
      </c>
      <c r="BJ21" s="1">
        <v>100</v>
      </c>
      <c r="BK21" s="1"/>
      <c r="BL21" s="1"/>
      <c r="BM21" s="33"/>
      <c r="BN21" s="1">
        <v>28802</v>
      </c>
      <c r="BO21" s="1">
        <v>626.22</v>
      </c>
      <c r="BP21" s="1"/>
      <c r="BQ21" s="1">
        <v>30911.05</v>
      </c>
      <c r="BR21" s="9">
        <f t="shared" si="2"/>
        <v>5618546.9997818535</v>
      </c>
      <c r="BS21" s="10">
        <f t="shared" si="3"/>
        <v>1.0231523999090367E-2</v>
      </c>
    </row>
    <row r="22" spans="1:71" x14ac:dyDescent="0.25">
      <c r="A22" s="7">
        <v>40</v>
      </c>
      <c r="B22" s="8" t="s">
        <v>21</v>
      </c>
      <c r="C22" s="1">
        <v>1123.5</v>
      </c>
      <c r="D22" s="1">
        <v>1549.82</v>
      </c>
      <c r="E22" s="1">
        <v>5068.43</v>
      </c>
      <c r="F22" s="1">
        <v>1233</v>
      </c>
      <c r="G22" s="1">
        <v>111018.10999999999</v>
      </c>
      <c r="H22" s="1">
        <v>60107.74</v>
      </c>
      <c r="I22" s="1">
        <v>4545</v>
      </c>
      <c r="J22" s="1"/>
      <c r="K22" s="1">
        <v>39852.410000000003</v>
      </c>
      <c r="L22" s="1">
        <v>20208.75</v>
      </c>
      <c r="M22" s="1">
        <v>6852</v>
      </c>
      <c r="N22" s="1"/>
      <c r="O22" s="1">
        <v>3861</v>
      </c>
      <c r="P22" s="1">
        <v>3775.46</v>
      </c>
      <c r="Q22" s="1">
        <v>23074.450000000004</v>
      </c>
      <c r="R22" s="1">
        <v>6691.4699999999993</v>
      </c>
      <c r="S22" s="1">
        <v>4092.5299999999997</v>
      </c>
      <c r="T22" s="1">
        <v>3568.54</v>
      </c>
      <c r="U22" s="1">
        <v>1104.31</v>
      </c>
      <c r="V22" s="1">
        <v>2450.15</v>
      </c>
      <c r="W22" s="1">
        <v>359.67999999999995</v>
      </c>
      <c r="X22" s="1">
        <v>8847.0300000000007</v>
      </c>
      <c r="Y22" s="1">
        <v>1375.04</v>
      </c>
      <c r="Z22" s="1">
        <v>3608.26</v>
      </c>
      <c r="AA22" s="1">
        <v>3881.8499999999995</v>
      </c>
      <c r="AB22" s="1">
        <v>9863.9500000000007</v>
      </c>
      <c r="AC22" s="1">
        <v>2025.85</v>
      </c>
      <c r="AD22" s="1">
        <v>40417.660000000003</v>
      </c>
      <c r="AE22" s="1">
        <v>6463.43</v>
      </c>
      <c r="AF22" s="1">
        <v>39291.050000000003</v>
      </c>
      <c r="AG22" s="1">
        <v>5026.9400000000005</v>
      </c>
      <c r="AH22" s="1">
        <v>4869.9900000000007</v>
      </c>
      <c r="AI22" s="1">
        <v>3157.2115079999994</v>
      </c>
      <c r="AJ22" s="1">
        <v>1774</v>
      </c>
      <c r="AK22" s="1">
        <v>9638.74</v>
      </c>
      <c r="AL22" s="1">
        <v>2116.34</v>
      </c>
      <c r="AM22" s="1">
        <v>6109.62</v>
      </c>
      <c r="AN22" s="1">
        <v>2446.11</v>
      </c>
      <c r="AO22" s="1"/>
      <c r="AP22" s="1">
        <v>8851.9</v>
      </c>
      <c r="AQ22" s="1">
        <v>24862</v>
      </c>
      <c r="AR22" s="1">
        <v>7941.8900000000012</v>
      </c>
      <c r="AS22" s="1">
        <v>4793.4998622025587</v>
      </c>
      <c r="AT22" s="1">
        <v>33787.050000000003</v>
      </c>
      <c r="AU22" s="1">
        <v>5350</v>
      </c>
      <c r="AV22" s="1">
        <v>5176.3300000000008</v>
      </c>
      <c r="AW22" s="1">
        <v>1101.52</v>
      </c>
      <c r="AX22" s="1">
        <v>37881</v>
      </c>
      <c r="AY22" s="1">
        <v>2262.8300000000004</v>
      </c>
      <c r="AZ22" s="1">
        <v>30073.106769999999</v>
      </c>
      <c r="BA22" s="1">
        <v>19446.36</v>
      </c>
      <c r="BB22" s="1">
        <v>49855.88</v>
      </c>
      <c r="BC22" s="1">
        <v>9532.5099999999984</v>
      </c>
      <c r="BD22" s="1">
        <v>6206.44</v>
      </c>
      <c r="BE22" s="1">
        <v>2293.0100000000002</v>
      </c>
      <c r="BF22" s="1">
        <v>16377.78</v>
      </c>
      <c r="BG22" s="1">
        <v>37497.240000000005</v>
      </c>
      <c r="BH22" s="1">
        <v>16951.03</v>
      </c>
      <c r="BI22" s="1">
        <v>3944.3199999999997</v>
      </c>
      <c r="BJ22" s="1">
        <v>3471.67</v>
      </c>
      <c r="BK22" s="1">
        <v>6566</v>
      </c>
      <c r="BL22" s="1"/>
      <c r="BM22" s="33"/>
      <c r="BN22" s="1">
        <v>31</v>
      </c>
      <c r="BO22" s="1">
        <v>7758.01</v>
      </c>
      <c r="BP22" s="1">
        <v>6003.16</v>
      </c>
      <c r="BQ22" s="1">
        <v>1650</v>
      </c>
      <c r="BR22" s="9">
        <f t="shared" si="2"/>
        <v>801114.95814020245</v>
      </c>
      <c r="BS22" s="10">
        <f t="shared" si="3"/>
        <v>1.4588517138968489E-3</v>
      </c>
    </row>
    <row r="23" spans="1:71" x14ac:dyDescent="0.25">
      <c r="A23" s="7">
        <v>41</v>
      </c>
      <c r="B23" s="8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>
        <v>1459.84</v>
      </c>
      <c r="Q23" s="1"/>
      <c r="R23" s="1">
        <v>0</v>
      </c>
      <c r="S23" s="1">
        <v>1002.12</v>
      </c>
      <c r="T23" s="1"/>
      <c r="U23" s="1"/>
      <c r="V23" s="1"/>
      <c r="W23" s="1"/>
      <c r="X23" s="1"/>
      <c r="Y23" s="1"/>
      <c r="Z23" s="1"/>
      <c r="AA23" s="1"/>
      <c r="AB23" s="1"/>
      <c r="AC23" s="1">
        <v>13647.310000000001</v>
      </c>
      <c r="AD23" s="1"/>
      <c r="AE23" s="1">
        <v>400</v>
      </c>
      <c r="AF23" s="1"/>
      <c r="AG23" s="1"/>
      <c r="AH23" s="1">
        <v>55407.05</v>
      </c>
      <c r="AI23" s="1"/>
      <c r="AJ23" s="1"/>
      <c r="AK23" s="1"/>
      <c r="AL23" s="1">
        <v>480.99</v>
      </c>
      <c r="AM23" s="1">
        <v>248.7</v>
      </c>
      <c r="AN23" s="1">
        <v>3119.3099999999995</v>
      </c>
      <c r="AO23" s="1">
        <v>4773.05</v>
      </c>
      <c r="AP23" s="1">
        <v>2662.85</v>
      </c>
      <c r="AQ23" s="1"/>
      <c r="AR23" s="1"/>
      <c r="AS23" s="1"/>
      <c r="AT23" s="1"/>
      <c r="AU23" s="1"/>
      <c r="AV23" s="1">
        <v>12195.67</v>
      </c>
      <c r="AW23" s="1">
        <v>595.95000000000005</v>
      </c>
      <c r="AX23" s="1">
        <v>2404</v>
      </c>
      <c r="AY23" s="1">
        <v>2692.16</v>
      </c>
      <c r="AZ23" s="1"/>
      <c r="BA23" s="1"/>
      <c r="BB23" s="1"/>
      <c r="BC23" s="1"/>
      <c r="BD23" s="1"/>
      <c r="BE23" s="1">
        <v>6279.44</v>
      </c>
      <c r="BF23" s="1"/>
      <c r="BG23" s="1"/>
      <c r="BH23" s="1"/>
      <c r="BI23" s="1"/>
      <c r="BJ23" s="1"/>
      <c r="BK23" s="1"/>
      <c r="BL23" s="1"/>
      <c r="BM23" s="33"/>
      <c r="BN23" s="1"/>
      <c r="BO23" s="1"/>
      <c r="BP23" s="1"/>
      <c r="BQ23" s="1"/>
      <c r="BR23" s="9">
        <f t="shared" si="2"/>
        <v>107368.44000000002</v>
      </c>
      <c r="BS23" s="10">
        <f t="shared" si="3"/>
        <v>1.9552079401445718E-4</v>
      </c>
    </row>
    <row r="24" spans="1:71" x14ac:dyDescent="0.25">
      <c r="A24" s="7">
        <v>42</v>
      </c>
      <c r="B24" s="8" t="s">
        <v>23</v>
      </c>
      <c r="C24" s="1">
        <v>70005.84</v>
      </c>
      <c r="D24" s="1">
        <v>39</v>
      </c>
      <c r="E24" s="1">
        <v>68625.27</v>
      </c>
      <c r="F24" s="1"/>
      <c r="G24" s="1">
        <v>222144.52999999997</v>
      </c>
      <c r="H24" s="1">
        <v>693294.07999999996</v>
      </c>
      <c r="I24" s="1">
        <v>2773</v>
      </c>
      <c r="J24" s="1">
        <v>89199.63</v>
      </c>
      <c r="K24" s="1">
        <v>23746.560000000001</v>
      </c>
      <c r="L24" s="1">
        <v>35412.9</v>
      </c>
      <c r="M24" s="1">
        <v>40862.26</v>
      </c>
      <c r="N24" s="1">
        <v>19300.84</v>
      </c>
      <c r="O24" s="1">
        <v>4208</v>
      </c>
      <c r="P24" s="1"/>
      <c r="Q24" s="1">
        <v>76830.38</v>
      </c>
      <c r="R24" s="1">
        <v>127651.8</v>
      </c>
      <c r="S24" s="1">
        <v>24740.84</v>
      </c>
      <c r="T24" s="1">
        <v>4992.74</v>
      </c>
      <c r="U24" s="1">
        <v>18066.469999999998</v>
      </c>
      <c r="V24" s="1">
        <v>3069.08</v>
      </c>
      <c r="W24" s="1">
        <v>4354.6400000000003</v>
      </c>
      <c r="X24" s="1">
        <v>3779.4699999999993</v>
      </c>
      <c r="Y24" s="1">
        <v>646</v>
      </c>
      <c r="Z24" s="1">
        <v>6680.579999999999</v>
      </c>
      <c r="AA24" s="1"/>
      <c r="AB24" s="1">
        <v>55913.630000000005</v>
      </c>
      <c r="AC24" s="1"/>
      <c r="AD24" s="1">
        <v>616533.65999999992</v>
      </c>
      <c r="AE24" s="1">
        <v>1935.44</v>
      </c>
      <c r="AF24" s="1">
        <v>18512.89</v>
      </c>
      <c r="AG24" s="1">
        <v>20514.189999999999</v>
      </c>
      <c r="AH24" s="1">
        <v>4893.4299999999994</v>
      </c>
      <c r="AI24" s="1"/>
      <c r="AJ24" s="1">
        <v>128868</v>
      </c>
      <c r="AK24" s="1">
        <v>81141.649999999994</v>
      </c>
      <c r="AL24" s="1">
        <v>90722.38</v>
      </c>
      <c r="AM24" s="1">
        <v>4454.07</v>
      </c>
      <c r="AN24" s="1">
        <v>3885.28</v>
      </c>
      <c r="AO24" s="1"/>
      <c r="AP24" s="1">
        <v>27.9</v>
      </c>
      <c r="AQ24" s="1">
        <v>50980</v>
      </c>
      <c r="AR24" s="1">
        <v>51006.510000000009</v>
      </c>
      <c r="AS24" s="1">
        <v>2342886.7636489584</v>
      </c>
      <c r="AT24" s="1">
        <v>66653.029999999984</v>
      </c>
      <c r="AU24" s="1">
        <v>14700</v>
      </c>
      <c r="AV24" s="1">
        <v>28825.03</v>
      </c>
      <c r="AW24" s="1">
        <v>15933.919999999998</v>
      </c>
      <c r="AX24" s="1">
        <v>175731</v>
      </c>
      <c r="AY24" s="1">
        <v>51473.729999999996</v>
      </c>
      <c r="AZ24" s="1">
        <v>218517.96370999998</v>
      </c>
      <c r="BA24" s="1">
        <v>179773.47000000003</v>
      </c>
      <c r="BB24" s="1">
        <v>284281.99000000005</v>
      </c>
      <c r="BC24" s="1">
        <v>284861.99</v>
      </c>
      <c r="BD24" s="1">
        <v>15633.85</v>
      </c>
      <c r="BE24" s="1">
        <v>41174.86</v>
      </c>
      <c r="BF24" s="1">
        <v>48558.18</v>
      </c>
      <c r="BG24" s="1">
        <v>9890.4500000000007</v>
      </c>
      <c r="BH24" s="1">
        <v>27200.420000000006</v>
      </c>
      <c r="BI24" s="1">
        <v>119554.41</v>
      </c>
      <c r="BJ24" s="1">
        <v>38718</v>
      </c>
      <c r="BK24" s="1">
        <v>9930</v>
      </c>
      <c r="BL24" s="1"/>
      <c r="BM24" s="33"/>
      <c r="BN24" s="1">
        <v>169093</v>
      </c>
      <c r="BO24" s="1">
        <v>5852.57</v>
      </c>
      <c r="BP24" s="1">
        <v>21618.44</v>
      </c>
      <c r="BQ24" s="1">
        <v>11017.68</v>
      </c>
      <c r="BR24" s="9">
        <f t="shared" si="2"/>
        <v>6851693.6873589596</v>
      </c>
      <c r="BS24" s="10">
        <f t="shared" si="3"/>
        <v>1.2477117019640665E-2</v>
      </c>
    </row>
    <row r="25" spans="1:71" x14ac:dyDescent="0.25">
      <c r="A25" s="7">
        <v>43</v>
      </c>
      <c r="B25" s="8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>
        <v>0</v>
      </c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33"/>
      <c r="BN25" s="1"/>
      <c r="BO25" s="1"/>
      <c r="BP25" s="1"/>
      <c r="BQ25" s="1"/>
      <c r="BR25" s="9">
        <f t="shared" si="2"/>
        <v>0</v>
      </c>
      <c r="BS25" s="10">
        <f t="shared" si="3"/>
        <v>0</v>
      </c>
    </row>
    <row r="26" spans="1:71" x14ac:dyDescent="0.25">
      <c r="A26" s="7">
        <v>44</v>
      </c>
      <c r="B26" s="8" t="s">
        <v>25</v>
      </c>
      <c r="C26" s="1">
        <v>4943.09</v>
      </c>
      <c r="D26" s="1"/>
      <c r="E26" s="1"/>
      <c r="F26" s="1"/>
      <c r="G26" s="1">
        <v>10838.81</v>
      </c>
      <c r="H26" s="1">
        <v>74147.509999999995</v>
      </c>
      <c r="I26" s="1"/>
      <c r="J26" s="1"/>
      <c r="K26" s="1"/>
      <c r="L26" s="1">
        <v>1686.6899999999998</v>
      </c>
      <c r="M26" s="1"/>
      <c r="N26" s="1">
        <v>3829.73</v>
      </c>
      <c r="O26" s="1">
        <v>1251</v>
      </c>
      <c r="P26" s="1">
        <v>10790.65</v>
      </c>
      <c r="Q26" s="1">
        <v>72633.679999999993</v>
      </c>
      <c r="R26" s="1">
        <v>40171.49</v>
      </c>
      <c r="S26" s="1">
        <v>10896.57</v>
      </c>
      <c r="T26" s="1"/>
      <c r="U26" s="1">
        <v>3053.3999999999996</v>
      </c>
      <c r="V26" s="1"/>
      <c r="W26" s="1"/>
      <c r="X26" s="1">
        <v>1903.16</v>
      </c>
      <c r="Y26" s="1"/>
      <c r="Z26" s="1">
        <v>2068.1</v>
      </c>
      <c r="AA26" s="1"/>
      <c r="AB26" s="1"/>
      <c r="AC26" s="1">
        <v>13375.45</v>
      </c>
      <c r="AD26" s="1">
        <v>11869.57</v>
      </c>
      <c r="AE26" s="1">
        <v>1365.29</v>
      </c>
      <c r="AF26" s="1">
        <v>4058</v>
      </c>
      <c r="AG26" s="1">
        <v>5894.2700000000013</v>
      </c>
      <c r="AH26" s="1"/>
      <c r="AI26" s="1">
        <v>3030.8073267359996</v>
      </c>
      <c r="AJ26" s="1"/>
      <c r="AK26" s="1"/>
      <c r="AL26" s="1">
        <v>7961.61</v>
      </c>
      <c r="AM26" s="1">
        <v>4376.09</v>
      </c>
      <c r="AN26" s="1">
        <v>1627.08</v>
      </c>
      <c r="AO26" s="1">
        <v>7825.48</v>
      </c>
      <c r="AP26" s="1">
        <v>280.85000000000002</v>
      </c>
      <c r="AQ26" s="1">
        <v>244</v>
      </c>
      <c r="AR26" s="1">
        <v>720</v>
      </c>
      <c r="AS26" s="1">
        <v>12369.633695790442</v>
      </c>
      <c r="AT26" s="1">
        <v>18539.54</v>
      </c>
      <c r="AU26" s="1"/>
      <c r="AV26" s="1">
        <v>35811.379999999997</v>
      </c>
      <c r="AW26" s="1">
        <v>8211.35</v>
      </c>
      <c r="AX26" s="1">
        <v>97549</v>
      </c>
      <c r="AY26" s="1"/>
      <c r="AZ26" s="1">
        <v>166747.12434000004</v>
      </c>
      <c r="BA26" s="1"/>
      <c r="BB26" s="1"/>
      <c r="BC26" s="1">
        <v>20061.760000000002</v>
      </c>
      <c r="BD26" s="1">
        <v>31.97</v>
      </c>
      <c r="BE26" s="1">
        <v>9412.7200000000012</v>
      </c>
      <c r="BF26" s="1">
        <v>889.48</v>
      </c>
      <c r="BG26" s="1"/>
      <c r="BH26" s="1"/>
      <c r="BI26" s="1">
        <v>2293.7300000000005</v>
      </c>
      <c r="BJ26" s="1">
        <v>6814.9000000000005</v>
      </c>
      <c r="BK26" s="1"/>
      <c r="BL26" s="1"/>
      <c r="BM26" s="33"/>
      <c r="BN26" s="1"/>
      <c r="BO26" s="1">
        <v>3853.75</v>
      </c>
      <c r="BP26" s="1">
        <v>911.52</v>
      </c>
      <c r="BQ26" s="1">
        <v>8230.4499999999989</v>
      </c>
      <c r="BR26" s="9">
        <f t="shared" si="2"/>
        <v>692570.68536252633</v>
      </c>
      <c r="BS26" s="10">
        <f t="shared" si="3"/>
        <v>1.2611896970210047E-3</v>
      </c>
    </row>
    <row r="27" spans="1:71" x14ac:dyDescent="0.25">
      <c r="A27" s="7">
        <v>45</v>
      </c>
      <c r="B27" s="8" t="s">
        <v>26</v>
      </c>
      <c r="C27" s="1"/>
      <c r="D27" s="1"/>
      <c r="E27" s="1"/>
      <c r="F27" s="1"/>
      <c r="G27" s="1"/>
      <c r="H27" s="1">
        <v>1282.3599999999999</v>
      </c>
      <c r="I27" s="1"/>
      <c r="J27" s="1"/>
      <c r="K27" s="1"/>
      <c r="L27" s="1"/>
      <c r="M27" s="1"/>
      <c r="N27" s="1"/>
      <c r="O27" s="1">
        <v>170</v>
      </c>
      <c r="P27" s="1"/>
      <c r="Q27" s="1">
        <v>63968</v>
      </c>
      <c r="R27" s="1">
        <v>308</v>
      </c>
      <c r="S27" s="1">
        <v>31</v>
      </c>
      <c r="T27" s="1">
        <v>126.91000000000001</v>
      </c>
      <c r="U27" s="1"/>
      <c r="V27" s="1"/>
      <c r="W27" s="1"/>
      <c r="X27" s="1"/>
      <c r="Y27" s="1"/>
      <c r="Z27" s="1"/>
      <c r="AA27" s="1"/>
      <c r="AB27" s="1">
        <v>740.12</v>
      </c>
      <c r="AC27" s="1"/>
      <c r="AD27" s="1">
        <v>174630.25</v>
      </c>
      <c r="AE27" s="1">
        <v>950</v>
      </c>
      <c r="AF27" s="1"/>
      <c r="AG27" s="1">
        <v>797.18</v>
      </c>
      <c r="AH27" s="1"/>
      <c r="AI27" s="1"/>
      <c r="AJ27" s="1"/>
      <c r="AK27" s="1"/>
      <c r="AL27" s="1"/>
      <c r="AM27" s="1"/>
      <c r="AN27" s="1">
        <v>545</v>
      </c>
      <c r="AO27" s="1"/>
      <c r="AP27" s="1"/>
      <c r="AQ27" s="1">
        <v>26098</v>
      </c>
      <c r="AR27" s="1"/>
      <c r="AS27" s="1">
        <v>23125.32</v>
      </c>
      <c r="AT27" s="1">
        <v>19976.43</v>
      </c>
      <c r="AU27" s="1"/>
      <c r="AV27" s="1">
        <v>35217.339999999997</v>
      </c>
      <c r="AW27" s="1"/>
      <c r="AX27" s="1">
        <v>141375</v>
      </c>
      <c r="AY27" s="1">
        <v>315</v>
      </c>
      <c r="AZ27" s="1">
        <v>90730.284060000005</v>
      </c>
      <c r="BA27" s="1"/>
      <c r="BB27" s="1"/>
      <c r="BC27" s="1">
        <v>808.92</v>
      </c>
      <c r="BD27" s="1"/>
      <c r="BE27" s="1">
        <v>5345.85</v>
      </c>
      <c r="BF27" s="1">
        <v>34871.410000000003</v>
      </c>
      <c r="BG27" s="1">
        <v>3821.2</v>
      </c>
      <c r="BH27" s="1">
        <v>644.77</v>
      </c>
      <c r="BI27" s="1"/>
      <c r="BJ27" s="1"/>
      <c r="BK27" s="1"/>
      <c r="BL27" s="1"/>
      <c r="BM27" s="33"/>
      <c r="BN27" s="1"/>
      <c r="BO27" s="1"/>
      <c r="BP27" s="1"/>
      <c r="BQ27" s="1"/>
      <c r="BR27" s="9">
        <f t="shared" si="2"/>
        <v>625878.34406000003</v>
      </c>
      <c r="BS27" s="10">
        <f t="shared" si="3"/>
        <v>1.1397411640428493E-3</v>
      </c>
    </row>
    <row r="28" spans="1:71" x14ac:dyDescent="0.25">
      <c r="A28" s="7">
        <v>46</v>
      </c>
      <c r="B28" s="8" t="s">
        <v>27</v>
      </c>
      <c r="C28" s="1">
        <v>12587.66</v>
      </c>
      <c r="D28" s="1">
        <v>9845</v>
      </c>
      <c r="E28" s="1">
        <v>107478</v>
      </c>
      <c r="F28" s="1"/>
      <c r="G28" s="1">
        <v>41427.089999999997</v>
      </c>
      <c r="H28" s="1">
        <v>1246315.0099999998</v>
      </c>
      <c r="I28" s="1"/>
      <c r="J28" s="1">
        <v>391.82000000000005</v>
      </c>
      <c r="K28" s="1">
        <v>74540.350000000006</v>
      </c>
      <c r="L28" s="1">
        <v>71681.37</v>
      </c>
      <c r="M28" s="1"/>
      <c r="N28" s="1"/>
      <c r="O28" s="1">
        <v>35855</v>
      </c>
      <c r="P28" s="1"/>
      <c r="Q28" s="1">
        <v>122277.79</v>
      </c>
      <c r="R28" s="1">
        <v>299065</v>
      </c>
      <c r="S28" s="1">
        <v>6948.66</v>
      </c>
      <c r="T28" s="1">
        <v>39499.72</v>
      </c>
      <c r="U28" s="1">
        <v>930.18</v>
      </c>
      <c r="V28" s="1">
        <v>8125</v>
      </c>
      <c r="W28" s="1">
        <v>1884.51</v>
      </c>
      <c r="X28" s="1">
        <v>6974.9900000000007</v>
      </c>
      <c r="Y28" s="1"/>
      <c r="Z28" s="1">
        <v>1354.1</v>
      </c>
      <c r="AA28" s="1"/>
      <c r="AB28" s="1"/>
      <c r="AC28" s="1">
        <v>6943.66</v>
      </c>
      <c r="AD28" s="1">
        <v>31323.879999999997</v>
      </c>
      <c r="AE28" s="1">
        <v>2012.09</v>
      </c>
      <c r="AF28" s="1">
        <v>34911.599999999999</v>
      </c>
      <c r="AG28" s="1"/>
      <c r="AH28" s="1">
        <v>2515.6</v>
      </c>
      <c r="AI28" s="1"/>
      <c r="AJ28" s="1">
        <v>152205</v>
      </c>
      <c r="AK28" s="1">
        <v>1219.05</v>
      </c>
      <c r="AL28" s="1">
        <v>199590.56999999998</v>
      </c>
      <c r="AM28" s="1"/>
      <c r="AN28" s="1"/>
      <c r="AO28" s="1"/>
      <c r="AP28" s="1">
        <v>1474.8400000000001</v>
      </c>
      <c r="AQ28" s="1">
        <v>303</v>
      </c>
      <c r="AR28" s="1">
        <v>29349.27</v>
      </c>
      <c r="AS28" s="1">
        <v>33934.48495820372</v>
      </c>
      <c r="AT28" s="1">
        <v>77078.25</v>
      </c>
      <c r="AU28" s="1"/>
      <c r="AV28" s="1">
        <v>4217.58</v>
      </c>
      <c r="AW28" s="1">
        <v>3795.61</v>
      </c>
      <c r="AX28" s="1">
        <v>25446</v>
      </c>
      <c r="AY28" s="1">
        <v>12252.65</v>
      </c>
      <c r="AZ28" s="1">
        <v>10860.56826</v>
      </c>
      <c r="BA28" s="1">
        <v>2456.5</v>
      </c>
      <c r="BB28" s="1">
        <v>9405.010000000002</v>
      </c>
      <c r="BC28" s="1">
        <v>36293.550000000003</v>
      </c>
      <c r="BD28" s="1">
        <v>103.28</v>
      </c>
      <c r="BE28" s="1">
        <v>2799.97</v>
      </c>
      <c r="BF28" s="1">
        <v>169.25</v>
      </c>
      <c r="BG28" s="1">
        <v>1995.9</v>
      </c>
      <c r="BH28" s="1">
        <v>478.8</v>
      </c>
      <c r="BI28" s="1">
        <v>15215.660000000002</v>
      </c>
      <c r="BJ28" s="1">
        <v>1440</v>
      </c>
      <c r="BK28" s="1"/>
      <c r="BL28" s="1"/>
      <c r="BM28" s="33"/>
      <c r="BN28" s="1">
        <v>8447</v>
      </c>
      <c r="BO28" s="1"/>
      <c r="BP28" s="1"/>
      <c r="BQ28" s="1"/>
      <c r="BR28" s="9">
        <f t="shared" si="2"/>
        <v>2795419.873218202</v>
      </c>
      <c r="BS28" s="10">
        <f t="shared" si="3"/>
        <v>5.0905341757355891E-3</v>
      </c>
    </row>
    <row r="29" spans="1:71" x14ac:dyDescent="0.25">
      <c r="A29" s="7">
        <v>47</v>
      </c>
      <c r="B29" s="8" t="s">
        <v>28</v>
      </c>
      <c r="C29" s="1">
        <v>8525.74</v>
      </c>
      <c r="D29" s="1"/>
      <c r="E29" s="1"/>
      <c r="F29" s="1"/>
      <c r="G29" s="1">
        <v>99148.090000000011</v>
      </c>
      <c r="H29" s="1"/>
      <c r="I29" s="1"/>
      <c r="J29" s="1">
        <v>27346.06</v>
      </c>
      <c r="K29" s="1">
        <v>5149.16</v>
      </c>
      <c r="L29" s="1">
        <v>6885.67</v>
      </c>
      <c r="M29" s="1">
        <v>18761.510000000002</v>
      </c>
      <c r="N29" s="1"/>
      <c r="O29" s="1">
        <v>1377</v>
      </c>
      <c r="P29" s="1"/>
      <c r="Q29" s="1">
        <v>27527.759999999998</v>
      </c>
      <c r="R29" s="1">
        <v>5407.15</v>
      </c>
      <c r="S29" s="1">
        <v>719.69</v>
      </c>
      <c r="T29" s="1"/>
      <c r="U29" s="1"/>
      <c r="V29" s="1"/>
      <c r="W29" s="1"/>
      <c r="X29" s="1"/>
      <c r="Y29" s="1">
        <v>900</v>
      </c>
      <c r="Z29" s="1"/>
      <c r="AA29" s="1">
        <v>830.91000000000008</v>
      </c>
      <c r="AB29" s="1"/>
      <c r="AC29" s="1">
        <v>58.65</v>
      </c>
      <c r="AD29" s="1">
        <v>106660.42</v>
      </c>
      <c r="AE29" s="1">
        <v>293.14999999999998</v>
      </c>
      <c r="AF29" s="1"/>
      <c r="AG29" s="1"/>
      <c r="AH29" s="1"/>
      <c r="AI29" s="1"/>
      <c r="AJ29" s="1"/>
      <c r="AK29" s="1">
        <v>2897.79</v>
      </c>
      <c r="AL29" s="1">
        <v>12528.490000000002</v>
      </c>
      <c r="AM29" s="1"/>
      <c r="AN29" s="1"/>
      <c r="AO29" s="1"/>
      <c r="AP29" s="1">
        <v>11051.09</v>
      </c>
      <c r="AQ29" s="1">
        <v>7501</v>
      </c>
      <c r="AR29" s="1">
        <v>22512.22</v>
      </c>
      <c r="AS29" s="1">
        <v>320613.95280514861</v>
      </c>
      <c r="AT29" s="1">
        <v>7744.1399999999994</v>
      </c>
      <c r="AU29" s="1">
        <v>1218.99</v>
      </c>
      <c r="AV29" s="1">
        <v>3233.95</v>
      </c>
      <c r="AW29" s="1"/>
      <c r="AX29" s="1">
        <v>4120</v>
      </c>
      <c r="AY29" s="1">
        <v>619.88</v>
      </c>
      <c r="AZ29" s="1">
        <v>68839.660269999993</v>
      </c>
      <c r="BA29" s="1">
        <v>14523.19</v>
      </c>
      <c r="BB29" s="1"/>
      <c r="BC29" s="1">
        <v>209334.99000000002</v>
      </c>
      <c r="BD29" s="1"/>
      <c r="BE29" s="1"/>
      <c r="BF29" s="1">
        <v>3752.93</v>
      </c>
      <c r="BG29" s="1">
        <v>7655.16</v>
      </c>
      <c r="BH29" s="1">
        <v>14706.97</v>
      </c>
      <c r="BI29" s="1">
        <v>22286.899999999998</v>
      </c>
      <c r="BJ29" s="1"/>
      <c r="BK29" s="1"/>
      <c r="BL29" s="1"/>
      <c r="BM29" s="33"/>
      <c r="BN29" s="1">
        <v>15205</v>
      </c>
      <c r="BO29" s="1"/>
      <c r="BP29" s="1">
        <v>147.58000000000001</v>
      </c>
      <c r="BQ29" s="1"/>
      <c r="BR29" s="9">
        <f t="shared" si="2"/>
        <v>1060084.8430751488</v>
      </c>
      <c r="BS29" s="10">
        <f t="shared" si="3"/>
        <v>1.9304427841248723E-3</v>
      </c>
    </row>
    <row r="30" spans="1:71" x14ac:dyDescent="0.25">
      <c r="A30" s="7">
        <v>48</v>
      </c>
      <c r="B30" s="8" t="s">
        <v>29</v>
      </c>
      <c r="C30" s="1"/>
      <c r="D30" s="1"/>
      <c r="E30" s="1"/>
      <c r="F30" s="1">
        <v>80</v>
      </c>
      <c r="G30" s="1">
        <v>83.73</v>
      </c>
      <c r="H30" s="1">
        <v>6455.5199999999995</v>
      </c>
      <c r="I30" s="1"/>
      <c r="J30" s="1"/>
      <c r="K30" s="1">
        <v>2753.24</v>
      </c>
      <c r="L30" s="1"/>
      <c r="M30" s="1">
        <v>1533.63</v>
      </c>
      <c r="N30" s="1"/>
      <c r="O30" s="1"/>
      <c r="P30" s="1"/>
      <c r="Q30" s="1"/>
      <c r="R30" s="1">
        <v>338902.28</v>
      </c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>
        <v>27182.29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>
        <v>1680.14</v>
      </c>
      <c r="AQ30" s="1"/>
      <c r="AR30" s="1"/>
      <c r="AS30" s="1"/>
      <c r="AT30" s="1">
        <v>2056.9</v>
      </c>
      <c r="AU30" s="1"/>
      <c r="AV30" s="1"/>
      <c r="AW30" s="1"/>
      <c r="AX30" s="1">
        <v>28065</v>
      </c>
      <c r="AY30" s="1">
        <v>184714.06</v>
      </c>
      <c r="AZ30" s="1"/>
      <c r="BA30" s="1"/>
      <c r="BB30" s="1"/>
      <c r="BC30" s="1">
        <v>755.8</v>
      </c>
      <c r="BD30" s="1"/>
      <c r="BE30" s="1">
        <v>8671.9299999999985</v>
      </c>
      <c r="BF30" s="1"/>
      <c r="BG30" s="1"/>
      <c r="BH30" s="1">
        <v>57721.35</v>
      </c>
      <c r="BI30" s="1">
        <v>186</v>
      </c>
      <c r="BJ30" s="1">
        <v>937.5</v>
      </c>
      <c r="BK30" s="1"/>
      <c r="BL30" s="1"/>
      <c r="BM30" s="33"/>
      <c r="BN30" s="1"/>
      <c r="BO30" s="1">
        <v>30.85</v>
      </c>
      <c r="BP30" s="1"/>
      <c r="BQ30" s="1"/>
      <c r="BR30" s="9">
        <f t="shared" si="2"/>
        <v>661810.22000000009</v>
      </c>
      <c r="BS30" s="10">
        <f t="shared" si="3"/>
        <v>1.2051740688537767E-3</v>
      </c>
    </row>
    <row r="31" spans="1:71" x14ac:dyDescent="0.25">
      <c r="A31" s="7">
        <v>49</v>
      </c>
      <c r="B31" s="8" t="s">
        <v>30</v>
      </c>
      <c r="C31" s="1">
        <v>69226.829999999987</v>
      </c>
      <c r="D31" s="1">
        <v>1819.35</v>
      </c>
      <c r="E31" s="1">
        <v>271.09000000000003</v>
      </c>
      <c r="F31" s="1"/>
      <c r="G31" s="1"/>
      <c r="H31" s="1">
        <v>460545.8</v>
      </c>
      <c r="I31" s="1">
        <v>3354</v>
      </c>
      <c r="J31" s="1">
        <v>15</v>
      </c>
      <c r="K31" s="1"/>
      <c r="L31" s="1">
        <v>18353.55999999999</v>
      </c>
      <c r="M31" s="1">
        <v>2304.54</v>
      </c>
      <c r="N31" s="1">
        <v>13515</v>
      </c>
      <c r="O31" s="1">
        <v>3884</v>
      </c>
      <c r="P31" s="1">
        <v>3453.3</v>
      </c>
      <c r="Q31" s="1">
        <v>526272.87</v>
      </c>
      <c r="R31" s="1">
        <v>111789.15</v>
      </c>
      <c r="S31" s="1">
        <v>14508.14</v>
      </c>
      <c r="T31" s="1">
        <v>2371.31</v>
      </c>
      <c r="U31" s="1"/>
      <c r="V31" s="1">
        <v>2904.75</v>
      </c>
      <c r="W31" s="1">
        <v>19710.41</v>
      </c>
      <c r="X31" s="1">
        <v>17496.989999999998</v>
      </c>
      <c r="Y31" s="1">
        <v>1120.74</v>
      </c>
      <c r="Z31" s="1">
        <v>8283.32</v>
      </c>
      <c r="AA31" s="1">
        <v>9704.2799999999988</v>
      </c>
      <c r="AB31" s="1"/>
      <c r="AC31" s="1">
        <v>31834.97</v>
      </c>
      <c r="AD31" s="1">
        <v>343698.98</v>
      </c>
      <c r="AE31" s="1">
        <v>89258.3</v>
      </c>
      <c r="AF31" s="1"/>
      <c r="AG31" s="1">
        <v>4785</v>
      </c>
      <c r="AH31" s="1"/>
      <c r="AI31" s="1">
        <v>317.79976866000004</v>
      </c>
      <c r="AJ31" s="1">
        <v>48740</v>
      </c>
      <c r="AK31" s="1">
        <v>5091.82</v>
      </c>
      <c r="AL31" s="1">
        <v>225438.42</v>
      </c>
      <c r="AM31" s="1">
        <v>650.80999999999995</v>
      </c>
      <c r="AN31" s="1"/>
      <c r="AO31" s="1">
        <v>20.41</v>
      </c>
      <c r="AP31" s="1"/>
      <c r="AQ31" s="1">
        <v>92100</v>
      </c>
      <c r="AR31" s="1">
        <v>38993.71</v>
      </c>
      <c r="AS31" s="1">
        <v>2884520.5519810845</v>
      </c>
      <c r="AT31" s="1">
        <v>3223.29</v>
      </c>
      <c r="AU31" s="1">
        <v>6610.01</v>
      </c>
      <c r="AV31" s="1">
        <v>17145.540000000005</v>
      </c>
      <c r="AW31" s="1">
        <v>17010</v>
      </c>
      <c r="AX31" s="1"/>
      <c r="AY31" s="1">
        <v>50590.21</v>
      </c>
      <c r="AZ31" s="1">
        <v>194230.37194999997</v>
      </c>
      <c r="BA31" s="1">
        <v>610171.63</v>
      </c>
      <c r="BB31" s="1">
        <v>215062.86000000002</v>
      </c>
      <c r="BC31" s="1">
        <v>324787.11999999988</v>
      </c>
      <c r="BD31" s="1">
        <v>16464.439999999999</v>
      </c>
      <c r="BE31" s="1">
        <v>27580.940000000002</v>
      </c>
      <c r="BF31" s="1">
        <v>9799.76</v>
      </c>
      <c r="BG31" s="1">
        <v>439</v>
      </c>
      <c r="BH31" s="1">
        <v>149170</v>
      </c>
      <c r="BI31" s="1">
        <v>87193.83</v>
      </c>
      <c r="BJ31" s="1">
        <v>27053.18</v>
      </c>
      <c r="BK31" s="1">
        <v>8085</v>
      </c>
      <c r="BL31" s="1">
        <v>5302.5</v>
      </c>
      <c r="BM31" s="33"/>
      <c r="BN31" s="1">
        <v>85847</v>
      </c>
      <c r="BO31" s="1">
        <v>3602.16</v>
      </c>
      <c r="BP31" s="1">
        <v>31041.7</v>
      </c>
      <c r="BQ31" s="1">
        <v>19122.480000000003</v>
      </c>
      <c r="BR31" s="9">
        <f t="shared" si="2"/>
        <v>6965888.2236997448</v>
      </c>
      <c r="BS31" s="10">
        <f t="shared" si="3"/>
        <v>1.2685068317223672E-2</v>
      </c>
    </row>
    <row r="32" spans="1:71" x14ac:dyDescent="0.25">
      <c r="A32" s="7">
        <v>51</v>
      </c>
      <c r="B32" s="8" t="s">
        <v>31</v>
      </c>
      <c r="C32" s="1">
        <v>52448.26</v>
      </c>
      <c r="D32" s="1">
        <v>1225.3900000000001</v>
      </c>
      <c r="E32" s="1">
        <v>16674.25</v>
      </c>
      <c r="F32" s="1">
        <v>1708.23</v>
      </c>
      <c r="G32" s="1">
        <v>50095.170000000006</v>
      </c>
      <c r="H32" s="1">
        <v>736347.50000000012</v>
      </c>
      <c r="I32" s="1">
        <v>16823</v>
      </c>
      <c r="J32" s="1">
        <v>45285.78</v>
      </c>
      <c r="K32" s="1">
        <v>38100</v>
      </c>
      <c r="L32" s="1">
        <v>11939.5</v>
      </c>
      <c r="M32" s="1">
        <v>20690.29</v>
      </c>
      <c r="N32" s="1">
        <v>4187.1900000000005</v>
      </c>
      <c r="O32" s="1">
        <v>6552</v>
      </c>
      <c r="P32" s="1">
        <v>10404.239999999998</v>
      </c>
      <c r="Q32" s="1">
        <v>145966.90999999997</v>
      </c>
      <c r="R32" s="1">
        <v>54170.39</v>
      </c>
      <c r="S32" s="1">
        <v>7649.12</v>
      </c>
      <c r="T32" s="1">
        <v>11908.74</v>
      </c>
      <c r="U32" s="1">
        <v>7553.869999999999</v>
      </c>
      <c r="V32" s="1">
        <v>17320.530000000002</v>
      </c>
      <c r="W32" s="1">
        <v>10750.289999999999</v>
      </c>
      <c r="X32" s="1">
        <v>6435.1900000000005</v>
      </c>
      <c r="Y32" s="1">
        <v>18482.73</v>
      </c>
      <c r="Z32" s="1">
        <v>4511.6200000000008</v>
      </c>
      <c r="AA32" s="1">
        <v>24354.1</v>
      </c>
      <c r="AB32" s="1">
        <v>22406.730000000003</v>
      </c>
      <c r="AC32" s="1">
        <v>6573.86</v>
      </c>
      <c r="AD32" s="1">
        <v>83298.510000000009</v>
      </c>
      <c r="AE32" s="1">
        <v>2372.2600000000002</v>
      </c>
      <c r="AF32" s="1">
        <v>14629.949999999999</v>
      </c>
      <c r="AG32" s="1">
        <v>15329.970000000001</v>
      </c>
      <c r="AH32" s="1">
        <v>8813.6200000000008</v>
      </c>
      <c r="AI32" s="1">
        <v>7103.8204296239983</v>
      </c>
      <c r="AJ32" s="1">
        <v>181136</v>
      </c>
      <c r="AK32" s="1">
        <v>18006.37</v>
      </c>
      <c r="AL32" s="1">
        <v>126751.6</v>
      </c>
      <c r="AM32" s="1">
        <v>11852.12</v>
      </c>
      <c r="AN32" s="1">
        <v>4458.13</v>
      </c>
      <c r="AO32" s="1">
        <v>8110</v>
      </c>
      <c r="AP32" s="1">
        <v>31073.980000000003</v>
      </c>
      <c r="AQ32" s="1">
        <v>24260</v>
      </c>
      <c r="AR32" s="1">
        <v>14889.029999999999</v>
      </c>
      <c r="AS32" s="1"/>
      <c r="AT32" s="1">
        <v>9337.7800000000007</v>
      </c>
      <c r="AU32" s="1">
        <v>2999.3199999999997</v>
      </c>
      <c r="AV32" s="1">
        <v>10574.679999999997</v>
      </c>
      <c r="AW32" s="1">
        <v>18531.21</v>
      </c>
      <c r="AX32" s="1">
        <v>121169</v>
      </c>
      <c r="AY32" s="1">
        <v>1218.3899999999999</v>
      </c>
      <c r="AZ32" s="1">
        <v>162959.52781</v>
      </c>
      <c r="BA32" s="1">
        <v>34622.94</v>
      </c>
      <c r="BB32" s="1">
        <v>9635.1700000000019</v>
      </c>
      <c r="BC32" s="1">
        <v>74202.2</v>
      </c>
      <c r="BD32" s="1">
        <v>4911.3599999999997</v>
      </c>
      <c r="BE32" s="1"/>
      <c r="BF32" s="1">
        <v>34455.39</v>
      </c>
      <c r="BG32" s="1">
        <v>8476.8100000000013</v>
      </c>
      <c r="BH32" s="1">
        <v>31902.130000000005</v>
      </c>
      <c r="BI32" s="1">
        <v>2962.6000000000004</v>
      </c>
      <c r="BJ32" s="1">
        <v>31810.98</v>
      </c>
      <c r="BK32" s="1">
        <v>41291</v>
      </c>
      <c r="BL32" s="1"/>
      <c r="BM32" s="33"/>
      <c r="BN32" s="1"/>
      <c r="BO32" s="1">
        <v>5490.4500000000007</v>
      </c>
      <c r="BP32" s="1">
        <v>15088.920000000002</v>
      </c>
      <c r="BQ32" s="1">
        <v>38688.130000000005</v>
      </c>
      <c r="BR32" s="9">
        <f t="shared" si="2"/>
        <v>2562978.2282396248</v>
      </c>
      <c r="BS32" s="10">
        <f t="shared" si="3"/>
        <v>4.6672517382871362E-3</v>
      </c>
    </row>
    <row r="33" spans="1:73" x14ac:dyDescent="0.25">
      <c r="A33" s="7">
        <v>52</v>
      </c>
      <c r="B33" s="8" t="s">
        <v>32</v>
      </c>
      <c r="C33" s="1">
        <v>17801.16</v>
      </c>
      <c r="D33" s="1">
        <v>15348.120000000003</v>
      </c>
      <c r="E33" s="1">
        <v>4604.82</v>
      </c>
      <c r="F33" s="1">
        <v>38473.440000000002</v>
      </c>
      <c r="G33" s="1">
        <v>2127.61</v>
      </c>
      <c r="H33" s="1">
        <v>42848.91</v>
      </c>
      <c r="I33" s="1">
        <v>5515</v>
      </c>
      <c r="J33" s="1">
        <v>1676.2800000000004</v>
      </c>
      <c r="K33" s="1">
        <v>17549.86</v>
      </c>
      <c r="L33" s="1">
        <v>5557.73</v>
      </c>
      <c r="M33" s="1">
        <v>565168.69999999995</v>
      </c>
      <c r="N33" s="1">
        <v>3687.29</v>
      </c>
      <c r="O33" s="1">
        <v>10262</v>
      </c>
      <c r="P33" s="1">
        <v>39039.360000000001</v>
      </c>
      <c r="Q33" s="1">
        <v>312541.31000000006</v>
      </c>
      <c r="R33" s="1">
        <v>757549.08</v>
      </c>
      <c r="S33" s="1">
        <v>2384.9499999999998</v>
      </c>
      <c r="T33" s="1">
        <v>5644.95</v>
      </c>
      <c r="U33" s="1">
        <v>699.99</v>
      </c>
      <c r="V33" s="1">
        <v>446.08</v>
      </c>
      <c r="W33" s="1">
        <v>26.89</v>
      </c>
      <c r="X33" s="1">
        <v>2643.29</v>
      </c>
      <c r="Y33" s="1"/>
      <c r="Z33" s="1">
        <v>10032.680000000002</v>
      </c>
      <c r="AA33" s="1"/>
      <c r="AB33" s="1"/>
      <c r="AC33" s="1">
        <v>8925.6500000000015</v>
      </c>
      <c r="AD33" s="1">
        <v>13238.690000000002</v>
      </c>
      <c r="AE33" s="1">
        <v>14331.660000000002</v>
      </c>
      <c r="AF33" s="1">
        <v>10663.33</v>
      </c>
      <c r="AG33" s="1">
        <v>60082.57</v>
      </c>
      <c r="AH33" s="1"/>
      <c r="AI33" s="1">
        <v>29928.26</v>
      </c>
      <c r="AJ33" s="1"/>
      <c r="AK33" s="1">
        <v>12584.79</v>
      </c>
      <c r="AL33" s="1">
        <v>41570.239999999998</v>
      </c>
      <c r="AM33" s="1">
        <v>710</v>
      </c>
      <c r="AN33" s="1">
        <v>219.99</v>
      </c>
      <c r="AO33" s="1"/>
      <c r="AP33" s="1">
        <v>8133.32</v>
      </c>
      <c r="AQ33" s="1">
        <v>437</v>
      </c>
      <c r="AR33" s="1">
        <v>4038.5899999999997</v>
      </c>
      <c r="AS33" s="1">
        <v>71657.300991585405</v>
      </c>
      <c r="AT33" s="1">
        <v>3157.1000000000004</v>
      </c>
      <c r="AU33" s="1">
        <v>3274.8</v>
      </c>
      <c r="AV33" s="1">
        <v>26949.189999999995</v>
      </c>
      <c r="AW33" s="1">
        <v>8742.65</v>
      </c>
      <c r="AX33" s="1">
        <v>867133</v>
      </c>
      <c r="AY33" s="1">
        <v>21261.989999999998</v>
      </c>
      <c r="AZ33" s="1">
        <v>45150.837990000007</v>
      </c>
      <c r="BA33" s="1">
        <v>44244.430000000008</v>
      </c>
      <c r="BB33" s="1">
        <v>25754.630000000005</v>
      </c>
      <c r="BC33" s="1">
        <v>237533.22</v>
      </c>
      <c r="BD33" s="1">
        <v>4146.1400000000003</v>
      </c>
      <c r="BE33" s="1">
        <v>36161.550000000003</v>
      </c>
      <c r="BF33" s="1">
        <v>19056.689999999999</v>
      </c>
      <c r="BG33" s="1"/>
      <c r="BH33" s="1">
        <v>9257.4699999999993</v>
      </c>
      <c r="BI33" s="1">
        <v>22905.87</v>
      </c>
      <c r="BJ33" s="1"/>
      <c r="BK33" s="1">
        <v>1130</v>
      </c>
      <c r="BL33" s="1"/>
      <c r="BM33" s="33"/>
      <c r="BN33" s="1">
        <v>29648</v>
      </c>
      <c r="BO33" s="1">
        <v>2521.89</v>
      </c>
      <c r="BP33" s="1">
        <v>5487.5400000000009</v>
      </c>
      <c r="BQ33" s="1"/>
      <c r="BR33" s="9">
        <f t="shared" si="2"/>
        <v>3551667.8889815859</v>
      </c>
      <c r="BS33" s="10">
        <f t="shared" si="3"/>
        <v>6.4676819904371389E-3</v>
      </c>
    </row>
    <row r="34" spans="1:73" x14ac:dyDescent="0.25">
      <c r="A34" s="7">
        <v>54</v>
      </c>
      <c r="B34" s="8" t="s">
        <v>33</v>
      </c>
      <c r="C34" s="1">
        <v>7540.82</v>
      </c>
      <c r="D34" s="1"/>
      <c r="E34" s="1">
        <v>233</v>
      </c>
      <c r="F34" s="1"/>
      <c r="G34" s="1">
        <v>37228.369999999988</v>
      </c>
      <c r="H34" s="1">
        <v>29888.2</v>
      </c>
      <c r="I34" s="1">
        <v>1221</v>
      </c>
      <c r="J34" s="1">
        <v>2708.48</v>
      </c>
      <c r="K34" s="1">
        <v>6180.3600000000006</v>
      </c>
      <c r="L34" s="1">
        <v>3315.2</v>
      </c>
      <c r="M34" s="1">
        <v>6065.8</v>
      </c>
      <c r="N34" s="1">
        <v>1596.7599999999998</v>
      </c>
      <c r="O34" s="1">
        <v>2313</v>
      </c>
      <c r="P34" s="1">
        <v>307.74</v>
      </c>
      <c r="Q34" s="1">
        <v>9855</v>
      </c>
      <c r="R34" s="1">
        <v>6832.6900000000005</v>
      </c>
      <c r="S34" s="1">
        <v>4832.08</v>
      </c>
      <c r="T34" s="1">
        <v>2185.88</v>
      </c>
      <c r="U34" s="1">
        <v>1415.7399999999998</v>
      </c>
      <c r="V34" s="1">
        <v>3796.3400000000006</v>
      </c>
      <c r="W34" s="1">
        <v>12503.769999999999</v>
      </c>
      <c r="X34" s="1">
        <v>10315.140000000001</v>
      </c>
      <c r="Y34" s="1"/>
      <c r="Z34" s="1">
        <v>575.5</v>
      </c>
      <c r="AA34" s="1">
        <v>2152</v>
      </c>
      <c r="AB34" s="1">
        <v>1074.75</v>
      </c>
      <c r="AC34" s="1">
        <v>12001.98</v>
      </c>
      <c r="AD34" s="1">
        <v>12260.25</v>
      </c>
      <c r="AE34" s="1">
        <v>884</v>
      </c>
      <c r="AF34" s="1">
        <v>3269.0999999999995</v>
      </c>
      <c r="AG34" s="1">
        <v>3736.05</v>
      </c>
      <c r="AH34" s="1"/>
      <c r="AI34" s="1"/>
      <c r="AJ34" s="1">
        <v>16019</v>
      </c>
      <c r="AK34" s="1">
        <v>1138.5999999999999</v>
      </c>
      <c r="AL34" s="1">
        <v>959.64</v>
      </c>
      <c r="AM34" s="1">
        <v>1128</v>
      </c>
      <c r="AN34" s="1">
        <v>1177.97</v>
      </c>
      <c r="AO34" s="1"/>
      <c r="AP34" s="1">
        <v>23202.52</v>
      </c>
      <c r="AQ34" s="1">
        <v>864</v>
      </c>
      <c r="AR34" s="1">
        <v>2634</v>
      </c>
      <c r="AS34" s="1">
        <v>17602.338016858619</v>
      </c>
      <c r="AT34" s="1">
        <v>38116</v>
      </c>
      <c r="AU34" s="1">
        <v>1615.8</v>
      </c>
      <c r="AV34" s="1"/>
      <c r="AW34" s="1">
        <v>8452.0499999999993</v>
      </c>
      <c r="AX34" s="1">
        <v>15762</v>
      </c>
      <c r="AY34" s="1">
        <v>13476</v>
      </c>
      <c r="AZ34" s="1">
        <v>25256.650990000006</v>
      </c>
      <c r="BA34" s="1"/>
      <c r="BB34" s="1">
        <v>5263.7500000000009</v>
      </c>
      <c r="BC34" s="1">
        <v>6678.67</v>
      </c>
      <c r="BD34" s="1">
        <v>3049.79</v>
      </c>
      <c r="BE34" s="1">
        <v>12972.55</v>
      </c>
      <c r="BF34" s="1">
        <v>17156.59</v>
      </c>
      <c r="BG34" s="1">
        <v>6085.65</v>
      </c>
      <c r="BH34" s="1">
        <v>4209.13</v>
      </c>
      <c r="BI34" s="1">
        <v>5717.52</v>
      </c>
      <c r="BJ34" s="1">
        <v>1979.8800000000003</v>
      </c>
      <c r="BK34" s="1">
        <v>1000</v>
      </c>
      <c r="BL34" s="1"/>
      <c r="BM34" s="33"/>
      <c r="BN34" s="1"/>
      <c r="BO34" s="1">
        <v>389.98</v>
      </c>
      <c r="BP34" s="1">
        <v>7071.29</v>
      </c>
      <c r="BQ34" s="1">
        <v>1171.6200000000001</v>
      </c>
      <c r="BR34" s="9">
        <f t="shared" si="2"/>
        <v>426439.98900685861</v>
      </c>
      <c r="BS34" s="10">
        <f t="shared" si="3"/>
        <v>7.7655859813309557E-4</v>
      </c>
    </row>
    <row r="35" spans="1:73" x14ac:dyDescent="0.25">
      <c r="A35" s="7">
        <v>55</v>
      </c>
      <c r="B35" s="8" t="s">
        <v>34</v>
      </c>
      <c r="C35" s="1">
        <v>3306.1800000000003</v>
      </c>
      <c r="D35" s="1">
        <v>990</v>
      </c>
      <c r="E35" s="1"/>
      <c r="F35" s="1"/>
      <c r="G35" s="1">
        <v>22970.71</v>
      </c>
      <c r="H35" s="1">
        <v>25937.25</v>
      </c>
      <c r="I35" s="1">
        <v>1756</v>
      </c>
      <c r="J35" s="1"/>
      <c r="K35" s="1">
        <v>316.41000000000003</v>
      </c>
      <c r="L35" s="1">
        <v>9970.4500000000007</v>
      </c>
      <c r="M35" s="1">
        <v>3665.08</v>
      </c>
      <c r="N35" s="1"/>
      <c r="O35" s="1"/>
      <c r="P35" s="1"/>
      <c r="Q35" s="1">
        <v>4723.4400000000005</v>
      </c>
      <c r="R35" s="1">
        <v>9273.75</v>
      </c>
      <c r="S35" s="1">
        <v>447</v>
      </c>
      <c r="T35" s="1">
        <v>930.8</v>
      </c>
      <c r="U35" s="1">
        <v>2144.5</v>
      </c>
      <c r="V35" s="1"/>
      <c r="W35" s="1"/>
      <c r="X35" s="1">
        <v>2211.25</v>
      </c>
      <c r="Y35" s="1"/>
      <c r="Z35" s="1">
        <v>1521.4</v>
      </c>
      <c r="AA35" s="1"/>
      <c r="AB35" s="1">
        <v>3779.25</v>
      </c>
      <c r="AC35" s="1">
        <v>2757.19</v>
      </c>
      <c r="AD35" s="1">
        <v>36437.119999999995</v>
      </c>
      <c r="AE35" s="1"/>
      <c r="AF35" s="1">
        <v>3711.7</v>
      </c>
      <c r="AG35" s="1">
        <v>840.4</v>
      </c>
      <c r="AH35" s="1">
        <v>1440</v>
      </c>
      <c r="AI35" s="1"/>
      <c r="AJ35" s="1">
        <v>2836</v>
      </c>
      <c r="AK35" s="1">
        <v>9430.7100000000009</v>
      </c>
      <c r="AL35" s="1">
        <v>1128.05</v>
      </c>
      <c r="AM35" s="1">
        <v>1980</v>
      </c>
      <c r="AN35" s="1">
        <v>222</v>
      </c>
      <c r="AO35" s="1"/>
      <c r="AP35" s="1"/>
      <c r="AQ35" s="1">
        <v>350</v>
      </c>
      <c r="AR35" s="1">
        <v>2619.0500000000002</v>
      </c>
      <c r="AS35" s="1">
        <v>22715.588072823812</v>
      </c>
      <c r="AT35" s="1"/>
      <c r="AU35" s="1">
        <v>3252.5</v>
      </c>
      <c r="AV35" s="1">
        <v>22422.94</v>
      </c>
      <c r="AW35" s="1"/>
      <c r="AX35" s="1">
        <v>89755</v>
      </c>
      <c r="AY35" s="1"/>
      <c r="AZ35" s="1">
        <v>1865.9199999999998</v>
      </c>
      <c r="BA35" s="1"/>
      <c r="BB35" s="1">
        <v>28003</v>
      </c>
      <c r="BC35" s="1">
        <v>15874.580000000002</v>
      </c>
      <c r="BD35" s="1"/>
      <c r="BE35" s="1">
        <v>1285.0999999999999</v>
      </c>
      <c r="BF35" s="1">
        <v>6198</v>
      </c>
      <c r="BG35" s="1"/>
      <c r="BH35" s="1">
        <v>10436.86</v>
      </c>
      <c r="BI35" s="1">
        <v>39396.12000000001</v>
      </c>
      <c r="BJ35" s="1"/>
      <c r="BK35" s="1">
        <v>1000</v>
      </c>
      <c r="BL35" s="1"/>
      <c r="BM35" s="33"/>
      <c r="BN35" s="1">
        <v>141</v>
      </c>
      <c r="BO35" s="1">
        <v>1978.88</v>
      </c>
      <c r="BP35" s="1">
        <v>5272.36</v>
      </c>
      <c r="BQ35" s="1"/>
      <c r="BR35" s="9">
        <f t="shared" si="2"/>
        <v>407293.53807282372</v>
      </c>
      <c r="BS35" s="10">
        <f t="shared" si="3"/>
        <v>7.4169240012201014E-4</v>
      </c>
    </row>
    <row r="36" spans="1:73" x14ac:dyDescent="0.25">
      <c r="A36" s="7">
        <v>59</v>
      </c>
      <c r="B36" s="8" t="s">
        <v>35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33"/>
      <c r="BN36" s="1"/>
      <c r="BO36" s="1"/>
      <c r="BP36" s="1"/>
      <c r="BQ36" s="1"/>
      <c r="BR36" s="9">
        <f t="shared" si="2"/>
        <v>0</v>
      </c>
      <c r="BS36" s="10">
        <f t="shared" si="3"/>
        <v>0</v>
      </c>
    </row>
    <row r="37" spans="1:73" x14ac:dyDescent="0.25"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33"/>
      <c r="BN37" s="1"/>
      <c r="BO37" s="1"/>
      <c r="BP37" s="1"/>
      <c r="BQ37" s="1"/>
      <c r="BR37" s="1"/>
      <c r="BS37" s="11">
        <f>(SUM(BR18:BR36))/$BR$40</f>
        <v>7.0275620350815804E-2</v>
      </c>
    </row>
    <row r="38" spans="1:73" x14ac:dyDescent="0.25">
      <c r="A38" s="7" t="s">
        <v>0</v>
      </c>
      <c r="B38" s="8" t="s">
        <v>36</v>
      </c>
      <c r="C38" s="1"/>
      <c r="D38" s="1"/>
      <c r="E38" s="1">
        <v>1195</v>
      </c>
      <c r="F38" s="1"/>
      <c r="G38" s="1"/>
      <c r="H38" s="1">
        <v>509.22</v>
      </c>
      <c r="I38" s="1"/>
      <c r="J38" s="1"/>
      <c r="K38" s="1"/>
      <c r="L38" s="1">
        <v>61615.040000000001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>
        <v>11179.79</v>
      </c>
      <c r="AD38" s="1"/>
      <c r="AE38" s="1"/>
      <c r="AF38" s="1"/>
      <c r="AG38" s="1">
        <v>3722.23</v>
      </c>
      <c r="AH38" s="1"/>
      <c r="AI38" s="1"/>
      <c r="AJ38" s="1">
        <v>9309</v>
      </c>
      <c r="AK38" s="1"/>
      <c r="AL38" s="1"/>
      <c r="AM38" s="1"/>
      <c r="AN38" s="1"/>
      <c r="AO38" s="1"/>
      <c r="AP38" s="1"/>
      <c r="AQ38" s="1"/>
      <c r="AR38" s="1"/>
      <c r="AS38" s="1"/>
      <c r="AT38" s="1">
        <v>16960</v>
      </c>
      <c r="AU38" s="1"/>
      <c r="AV38" s="1"/>
      <c r="AW38" s="1"/>
      <c r="AX38" s="1"/>
      <c r="AY38" s="1"/>
      <c r="AZ38" s="1">
        <v>6629.5129999999999</v>
      </c>
      <c r="BA38" s="1"/>
      <c r="BB38" s="1"/>
      <c r="BC38" s="1"/>
      <c r="BD38" s="1"/>
      <c r="BE38" s="1"/>
      <c r="BF38" s="1">
        <v>204241.52</v>
      </c>
      <c r="BG38" s="1"/>
      <c r="BH38" s="1"/>
      <c r="BI38" s="1"/>
      <c r="BJ38" s="1"/>
      <c r="BK38" s="1"/>
      <c r="BL38" s="1"/>
      <c r="BM38" s="33"/>
      <c r="BN38" s="1"/>
      <c r="BO38" s="1"/>
      <c r="BP38" s="1"/>
      <c r="BQ38" s="1"/>
      <c r="BR38" s="9">
        <f>SUM(C38:BQ38)</f>
        <v>315361.31299999997</v>
      </c>
      <c r="BS38" s="11">
        <f>BR38/$BR$40</f>
        <v>5.7428136535467723E-4</v>
      </c>
      <c r="BT38" s="12"/>
    </row>
    <row r="39" spans="1:73" ht="8.25" customHeight="1" x14ac:dyDescent="0.25"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33"/>
      <c r="BN39" s="1"/>
      <c r="BO39" s="1"/>
      <c r="BP39" s="1"/>
      <c r="BQ39" s="1"/>
      <c r="BR39" s="9"/>
    </row>
    <row r="40" spans="1:73" s="2" customFormat="1" x14ac:dyDescent="0.25">
      <c r="A40" s="14"/>
      <c r="B40" s="15"/>
      <c r="C40" s="2">
        <f t="shared" ref="C40:AH40" si="4">SUM(C3:C38)</f>
        <v>6689121.2000000011</v>
      </c>
      <c r="D40" s="2">
        <f t="shared" si="4"/>
        <v>661495.23</v>
      </c>
      <c r="E40" s="2">
        <f t="shared" si="4"/>
        <v>5103433.0199999986</v>
      </c>
      <c r="F40" s="2">
        <f t="shared" si="4"/>
        <v>1067042.99</v>
      </c>
      <c r="G40" s="2">
        <f t="shared" si="4"/>
        <v>13768575.749999998</v>
      </c>
      <c r="H40" s="2">
        <f t="shared" si="4"/>
        <v>43902747.159999989</v>
      </c>
      <c r="I40" s="2">
        <f t="shared" si="4"/>
        <v>590387</v>
      </c>
      <c r="J40" s="2">
        <f t="shared" si="4"/>
        <v>4092089.4690640224</v>
      </c>
      <c r="K40" s="2">
        <f t="shared" si="4"/>
        <v>4424931.3060000008</v>
      </c>
      <c r="L40" s="2">
        <f t="shared" si="4"/>
        <v>5559780.3200000003</v>
      </c>
      <c r="M40" s="2">
        <f t="shared" si="4"/>
        <v>9100399.8499999978</v>
      </c>
      <c r="N40" s="2">
        <f t="shared" si="4"/>
        <v>1823088.52</v>
      </c>
      <c r="O40" s="2">
        <f t="shared" si="4"/>
        <v>1127293.08</v>
      </c>
      <c r="P40" s="2">
        <f t="shared" si="4"/>
        <v>564832.52000000014</v>
      </c>
      <c r="Q40" s="2">
        <f t="shared" si="4"/>
        <v>24477123.671575602</v>
      </c>
      <c r="R40" s="2">
        <f t="shared" si="4"/>
        <v>8732538.959999999</v>
      </c>
      <c r="S40" s="2">
        <f t="shared" si="4"/>
        <v>2509816.66</v>
      </c>
      <c r="T40" s="2">
        <f t="shared" si="4"/>
        <v>845785.08000000007</v>
      </c>
      <c r="U40" s="2">
        <f t="shared" si="4"/>
        <v>1568191.11</v>
      </c>
      <c r="V40" s="2">
        <f t="shared" si="4"/>
        <v>801868.21</v>
      </c>
      <c r="W40" s="2">
        <f t="shared" si="4"/>
        <v>733714.26000000013</v>
      </c>
      <c r="X40" s="2">
        <f t="shared" si="4"/>
        <v>686321.71999999986</v>
      </c>
      <c r="Y40" s="2">
        <f t="shared" si="4"/>
        <v>738648.97000000009</v>
      </c>
      <c r="Z40" s="2">
        <f t="shared" si="4"/>
        <v>907569.12</v>
      </c>
      <c r="AA40" s="2">
        <f t="shared" si="4"/>
        <v>1393824.2400000002</v>
      </c>
      <c r="AB40" s="2">
        <f t="shared" si="4"/>
        <v>3866959.2600000002</v>
      </c>
      <c r="AC40" s="2">
        <f t="shared" si="4"/>
        <v>2608084.870000001</v>
      </c>
      <c r="AD40" s="2">
        <f t="shared" si="4"/>
        <v>36946822.259999983</v>
      </c>
      <c r="AE40" s="2">
        <f t="shared" si="4"/>
        <v>799731.4800000001</v>
      </c>
      <c r="AF40" s="2">
        <f t="shared" si="4"/>
        <v>3750177.0300000007</v>
      </c>
      <c r="AG40" s="2">
        <f t="shared" si="4"/>
        <v>1449928.8599999999</v>
      </c>
      <c r="AH40" s="2">
        <f t="shared" si="4"/>
        <v>644171.20000000007</v>
      </c>
      <c r="AI40" s="2">
        <f t="shared" ref="AI40:BR40" si="5">SUM(AI3:AI38)</f>
        <v>376209.29094008793</v>
      </c>
      <c r="AJ40" s="2">
        <f t="shared" si="5"/>
        <v>8213987</v>
      </c>
      <c r="AK40" s="2">
        <f t="shared" si="5"/>
        <v>14701840.449999999</v>
      </c>
      <c r="AL40" s="2">
        <f t="shared" si="5"/>
        <v>7144607.8699999992</v>
      </c>
      <c r="AM40" s="2">
        <f t="shared" si="5"/>
        <v>1207034.3500000003</v>
      </c>
      <c r="AN40" s="2">
        <f t="shared" si="5"/>
        <v>563890.31999999995</v>
      </c>
      <c r="AO40" s="2">
        <f t="shared" si="5"/>
        <v>618530.25000000012</v>
      </c>
      <c r="AP40" s="2">
        <f t="shared" si="5"/>
        <v>7299411.330000001</v>
      </c>
      <c r="AQ40" s="2">
        <f t="shared" si="5"/>
        <v>8152992</v>
      </c>
      <c r="AR40" s="2">
        <f t="shared" si="5"/>
        <v>4322205.3099999996</v>
      </c>
      <c r="AS40" s="2">
        <f t="shared" si="5"/>
        <v>87718880.099797219</v>
      </c>
      <c r="AT40" s="2">
        <f t="shared" si="5"/>
        <v>5861256.7000000002</v>
      </c>
      <c r="AU40" s="2">
        <f t="shared" si="5"/>
        <v>2010317.01</v>
      </c>
      <c r="AV40" s="2">
        <f t="shared" si="5"/>
        <v>5468862.2000000002</v>
      </c>
      <c r="AW40" s="2">
        <f t="shared" si="5"/>
        <v>1774601.57</v>
      </c>
      <c r="AX40" s="2">
        <f t="shared" si="5"/>
        <v>34976479</v>
      </c>
      <c r="AY40" s="2">
        <f t="shared" si="5"/>
        <v>7741238.2200000007</v>
      </c>
      <c r="AZ40" s="2">
        <f t="shared" si="5"/>
        <v>35763418.311534807</v>
      </c>
      <c r="BA40" s="2">
        <f t="shared" si="5"/>
        <v>15799419.400000002</v>
      </c>
      <c r="BB40" s="2">
        <f t="shared" si="5"/>
        <v>27520061.59</v>
      </c>
      <c r="BC40" s="2">
        <f t="shared" si="5"/>
        <v>15200573.119999997</v>
      </c>
      <c r="BD40" s="2">
        <f t="shared" si="5"/>
        <v>2524217.4600000004</v>
      </c>
      <c r="BE40" s="2">
        <f t="shared" si="5"/>
        <v>5151215.9199999981</v>
      </c>
      <c r="BF40" s="2">
        <f t="shared" si="5"/>
        <v>7945502.3499999996</v>
      </c>
      <c r="BG40" s="2">
        <f t="shared" si="5"/>
        <v>4940758.5100000007</v>
      </c>
      <c r="BH40" s="2">
        <f t="shared" si="5"/>
        <v>9883841.5600000024</v>
      </c>
      <c r="BI40" s="2">
        <f t="shared" si="5"/>
        <v>10837085.740000002</v>
      </c>
      <c r="BJ40" s="2">
        <f t="shared" si="5"/>
        <v>2658755.5599999996</v>
      </c>
      <c r="BK40" s="2">
        <f t="shared" si="5"/>
        <v>1646098</v>
      </c>
      <c r="BL40" s="2">
        <f t="shared" si="5"/>
        <v>657147.48</v>
      </c>
      <c r="BM40" s="34">
        <f t="shared" si="5"/>
        <v>0</v>
      </c>
      <c r="BN40" s="2">
        <f t="shared" si="5"/>
        <v>14206675.26</v>
      </c>
      <c r="BO40" s="2">
        <f t="shared" si="5"/>
        <v>959214.14999999991</v>
      </c>
      <c r="BP40" s="2">
        <f t="shared" si="5"/>
        <v>2243096.602</v>
      </c>
      <c r="BQ40" s="2">
        <f t="shared" si="5"/>
        <v>1114854.83</v>
      </c>
      <c r="BR40" s="2">
        <f t="shared" si="5"/>
        <v>549140773.19091177</v>
      </c>
      <c r="BS40" s="16"/>
    </row>
    <row r="41" spans="1:73" x14ac:dyDescent="0.25">
      <c r="C41" s="1"/>
      <c r="Z41" s="40"/>
      <c r="BM41" s="35"/>
      <c r="BR41" s="18"/>
    </row>
    <row r="42" spans="1:73" x14ac:dyDescent="0.2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41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36"/>
      <c r="BN42" s="22"/>
      <c r="BO42" s="22"/>
      <c r="BP42" s="22"/>
      <c r="BQ42" s="22"/>
    </row>
    <row r="43" spans="1:73" x14ac:dyDescent="0.25">
      <c r="B43" s="19" t="s">
        <v>104</v>
      </c>
      <c r="C43" s="2">
        <v>6676129</v>
      </c>
      <c r="D43" s="2">
        <v>816730</v>
      </c>
      <c r="E43" s="2">
        <v>4553732</v>
      </c>
      <c r="F43" s="2">
        <v>1000951</v>
      </c>
      <c r="G43" s="2">
        <v>13042941</v>
      </c>
      <c r="H43" s="2">
        <v>45017522</v>
      </c>
      <c r="I43" s="2">
        <v>509417</v>
      </c>
      <c r="J43" s="2">
        <v>4115050</v>
      </c>
      <c r="K43" s="2">
        <v>3525784</v>
      </c>
      <c r="L43" s="2">
        <v>4276738</v>
      </c>
      <c r="M43" s="2">
        <v>7477231</v>
      </c>
      <c r="N43" s="2">
        <v>1846836</v>
      </c>
      <c r="O43" s="2">
        <v>939304</v>
      </c>
      <c r="P43" s="2">
        <v>561107</v>
      </c>
      <c r="Q43" s="2">
        <v>23144597</v>
      </c>
      <c r="R43" s="2">
        <v>7976162</v>
      </c>
      <c r="S43" s="2">
        <v>2140390</v>
      </c>
      <c r="T43" s="2">
        <v>729233</v>
      </c>
      <c r="U43" s="2">
        <v>1526249</v>
      </c>
      <c r="V43" s="2">
        <v>614496</v>
      </c>
      <c r="W43" s="2">
        <v>638127</v>
      </c>
      <c r="X43" s="2">
        <v>558057</v>
      </c>
      <c r="Y43" s="2">
        <v>669639</v>
      </c>
      <c r="Z43" s="2">
        <v>1021928</v>
      </c>
      <c r="AA43" s="2">
        <v>1438886</v>
      </c>
      <c r="AB43" s="2">
        <v>4003407</v>
      </c>
      <c r="AC43" s="2">
        <v>2287647</v>
      </c>
      <c r="AD43" s="2">
        <v>35834370</v>
      </c>
      <c r="AE43" s="2">
        <v>670053</v>
      </c>
      <c r="AF43" s="2">
        <v>3299276</v>
      </c>
      <c r="AG43" s="2">
        <v>1255824</v>
      </c>
      <c r="AH43" s="2">
        <v>565956</v>
      </c>
      <c r="AI43" s="2">
        <v>343958</v>
      </c>
      <c r="AJ43" s="2">
        <v>7214798</v>
      </c>
      <c r="AK43" s="2">
        <v>13826859</v>
      </c>
      <c r="AL43" s="2">
        <v>6810411</v>
      </c>
      <c r="AM43" s="2">
        <v>1307660</v>
      </c>
      <c r="AN43" s="2">
        <v>360605</v>
      </c>
      <c r="AO43" s="2">
        <v>648064</v>
      </c>
      <c r="AP43" s="2">
        <v>6884221</v>
      </c>
      <c r="AQ43" s="2">
        <v>7612138</v>
      </c>
      <c r="AR43" s="2">
        <v>4008040</v>
      </c>
      <c r="AS43" s="2">
        <v>83295613</v>
      </c>
      <c r="AT43" s="2">
        <v>4130386</v>
      </c>
      <c r="AU43" s="2">
        <v>1820759</v>
      </c>
      <c r="AV43" s="2">
        <v>4274112</v>
      </c>
      <c r="AW43" s="2">
        <v>1472937</v>
      </c>
      <c r="AX43" s="2">
        <v>34409249</v>
      </c>
      <c r="AY43" s="2">
        <v>8991338</v>
      </c>
      <c r="AZ43" s="2">
        <v>34557372</v>
      </c>
      <c r="BA43" s="2">
        <v>13281406</v>
      </c>
      <c r="BB43" s="2">
        <v>25966935</v>
      </c>
      <c r="BC43" s="2">
        <v>14703061</v>
      </c>
      <c r="BD43" s="2">
        <v>2469317</v>
      </c>
      <c r="BE43" s="2">
        <v>4249289</v>
      </c>
      <c r="BF43" s="2">
        <v>7712313</v>
      </c>
      <c r="BG43" s="2">
        <v>3914945</v>
      </c>
      <c r="BH43" s="2">
        <v>9443102</v>
      </c>
      <c r="BI43" s="2">
        <v>10199230</v>
      </c>
      <c r="BJ43" s="2">
        <v>2255831</v>
      </c>
      <c r="BK43" s="2">
        <v>1344959</v>
      </c>
      <c r="BL43" s="2">
        <v>648825</v>
      </c>
      <c r="BM43" s="2">
        <v>544515</v>
      </c>
      <c r="BN43" s="2">
        <v>13645907</v>
      </c>
      <c r="BO43" s="2">
        <v>804879</v>
      </c>
      <c r="BP43" s="2">
        <v>1995185</v>
      </c>
      <c r="BQ43" s="2">
        <v>899753</v>
      </c>
      <c r="BR43" s="37">
        <f>SUM(C43:BQ43)</f>
        <v>518781741</v>
      </c>
      <c r="BS43" s="20"/>
      <c r="BT43" s="29"/>
      <c r="BU43" s="30"/>
    </row>
    <row r="44" spans="1:73" x14ac:dyDescent="0.25">
      <c r="B44" s="19" t="s">
        <v>105</v>
      </c>
      <c r="C44" s="2">
        <v>200691.67166080046</v>
      </c>
      <c r="D44" s="2">
        <v>32501.177701844383</v>
      </c>
      <c r="E44" s="2">
        <v>135064.70447139844</v>
      </c>
      <c r="F44" s="2">
        <v>24971.870399507938</v>
      </c>
      <c r="G44" s="2">
        <v>338484.7120056696</v>
      </c>
      <c r="H44" s="2">
        <v>782976.2253677313</v>
      </c>
      <c r="I44" s="2">
        <v>4393.5500720928067</v>
      </c>
      <c r="J44" s="2">
        <v>126336.30702688564</v>
      </c>
      <c r="K44" s="2">
        <v>75218.087839192478</v>
      </c>
      <c r="L44" s="2">
        <v>55879.375626159526</v>
      </c>
      <c r="M44" s="2">
        <v>177184.840321453</v>
      </c>
      <c r="N44" s="2">
        <v>12129.51</v>
      </c>
      <c r="O44" s="2">
        <v>43660.130116251647</v>
      </c>
      <c r="P44" s="2">
        <v>30547.32086859542</v>
      </c>
      <c r="Q44" s="2">
        <v>502065.29954600701</v>
      </c>
      <c r="R44" s="2">
        <v>225662.75005427236</v>
      </c>
      <c r="S44" s="2">
        <v>74038.446004826881</v>
      </c>
      <c r="T44" s="2">
        <v>11985.802243975006</v>
      </c>
      <c r="U44" s="2">
        <v>41942.106977544703</v>
      </c>
      <c r="V44" s="2">
        <v>6126.8226957881434</v>
      </c>
      <c r="W44" s="2">
        <v>26784.937134910244</v>
      </c>
      <c r="X44" s="2">
        <v>27648.183370966821</v>
      </c>
      <c r="Y44" s="2">
        <v>7084.3954375077519</v>
      </c>
      <c r="Z44" s="2">
        <v>29501.758209521391</v>
      </c>
      <c r="AA44" s="2">
        <v>37653.903936979543</v>
      </c>
      <c r="AB44" s="2">
        <v>127881.89674083967</v>
      </c>
      <c r="AC44" s="2">
        <v>67435.323285880615</v>
      </c>
      <c r="AD44" s="2">
        <v>465895.66665649222</v>
      </c>
      <c r="AE44" s="2">
        <v>15359.111344512932</v>
      </c>
      <c r="AF44" s="2">
        <v>121540.60765709457</v>
      </c>
      <c r="AG44" s="2">
        <v>22758.814725024018</v>
      </c>
      <c r="AH44" s="2">
        <v>10818.348524631505</v>
      </c>
      <c r="AI44" s="2">
        <v>1200.4528025910479</v>
      </c>
      <c r="AJ44" s="2">
        <v>235450.58001423598</v>
      </c>
      <c r="AK44" s="2">
        <v>234302.17224168481</v>
      </c>
      <c r="AL44" s="2">
        <v>214403.24155022457</v>
      </c>
      <c r="AM44" s="2">
        <v>62169.974481282705</v>
      </c>
      <c r="AN44" s="2">
        <v>11775.810936534737</v>
      </c>
      <c r="AO44" s="2">
        <v>11330.605558088932</v>
      </c>
      <c r="AP44" s="2">
        <v>111176.76026992993</v>
      </c>
      <c r="AQ44" s="2">
        <v>190765.44864558789</v>
      </c>
      <c r="AR44" s="2">
        <v>164598.55794152123</v>
      </c>
      <c r="AS44" s="2">
        <v>1683862.3278285069</v>
      </c>
      <c r="AT44" s="2">
        <v>156112.48968382066</v>
      </c>
      <c r="AU44" s="2">
        <v>64886.558939351788</v>
      </c>
      <c r="AV44" s="2">
        <v>110305.8266335692</v>
      </c>
      <c r="AW44" s="2">
        <v>84750.258585140386</v>
      </c>
      <c r="AX44" s="2">
        <v>567230.11027735774</v>
      </c>
      <c r="AY44" s="2">
        <v>288170.40832401003</v>
      </c>
      <c r="AZ44" s="2">
        <v>629571.63878867566</v>
      </c>
      <c r="BA44" s="2">
        <v>302076.04485919321</v>
      </c>
      <c r="BB44" s="2">
        <v>574417.31102203275</v>
      </c>
      <c r="BC44" s="2">
        <v>528160.94394381903</v>
      </c>
      <c r="BD44" s="2">
        <v>90677.51667175992</v>
      </c>
      <c r="BE44" s="2">
        <v>77340.315069955264</v>
      </c>
      <c r="BF44" s="2">
        <v>231250.3446097704</v>
      </c>
      <c r="BG44" s="2">
        <v>185682.69149403204</v>
      </c>
      <c r="BH44" s="2">
        <v>315674.08296794118</v>
      </c>
      <c r="BI44" s="2">
        <v>199852.61420665728</v>
      </c>
      <c r="BJ44" s="2">
        <v>112404.42868965365</v>
      </c>
      <c r="BK44" s="2">
        <v>32157.892627304689</v>
      </c>
      <c r="BL44" s="2">
        <v>9243.398876088113</v>
      </c>
      <c r="BM44" s="2">
        <v>5112.8770718753112</v>
      </c>
      <c r="BN44" s="2">
        <v>232730.24438806841</v>
      </c>
      <c r="BO44" s="2">
        <v>34349.598047063802</v>
      </c>
      <c r="BP44" s="2">
        <v>48623.961128005925</v>
      </c>
      <c r="BQ44" s="2">
        <v>35958.872800305318</v>
      </c>
      <c r="BR44" s="37">
        <f>SUM(C44:BQ44)</f>
        <v>11700000.019999998</v>
      </c>
      <c r="BS44" s="20"/>
      <c r="BT44" s="29"/>
      <c r="BU44" s="30"/>
    </row>
    <row r="45" spans="1:73" x14ac:dyDescent="0.25">
      <c r="B45" s="8" t="s">
        <v>106</v>
      </c>
      <c r="E45">
        <v>145052.59</v>
      </c>
      <c r="I45">
        <v>38288.26</v>
      </c>
      <c r="K45" s="1"/>
      <c r="L45" s="1">
        <v>797575.62</v>
      </c>
      <c r="M45" s="1">
        <v>572096.38</v>
      </c>
      <c r="N45" s="1"/>
      <c r="O45" s="1"/>
      <c r="P45" s="1"/>
      <c r="Q45" s="1"/>
      <c r="R45" s="1"/>
      <c r="S45" s="1">
        <v>70000</v>
      </c>
      <c r="T45" s="1">
        <v>17708.52</v>
      </c>
      <c r="U45" s="1"/>
      <c r="V45" s="1"/>
      <c r="W45" s="1">
        <v>14206.25</v>
      </c>
      <c r="X45" s="1"/>
      <c r="Y45" s="1"/>
      <c r="Z45" s="1"/>
      <c r="AA45" s="1"/>
      <c r="AB45" s="1"/>
      <c r="AC45" s="1"/>
      <c r="AD45" s="1"/>
      <c r="AE45" s="1"/>
      <c r="AF45" s="1"/>
      <c r="AG45" s="1">
        <v>83323.070000000007</v>
      </c>
      <c r="AH45" s="1">
        <v>13328</v>
      </c>
      <c r="AI45" s="1">
        <v>10627.38</v>
      </c>
      <c r="AJ45" s="1">
        <v>607567</v>
      </c>
      <c r="AK45" s="1">
        <v>466321.8</v>
      </c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>
        <v>766980.13</v>
      </c>
      <c r="AW45" s="1">
        <v>158668.06</v>
      </c>
      <c r="AX45" s="1"/>
      <c r="AY45" s="1"/>
      <c r="AZ45" s="1"/>
      <c r="BA45" s="1"/>
      <c r="BB45" s="1"/>
      <c r="BC45" s="1"/>
      <c r="BD45" s="1"/>
      <c r="BE45" s="1">
        <v>721862.52</v>
      </c>
      <c r="BF45" s="1"/>
      <c r="BG45" s="1">
        <v>571297.42000000004</v>
      </c>
      <c r="BH45" s="1"/>
      <c r="BI45" s="1"/>
      <c r="BJ45" s="1">
        <v>172226.7</v>
      </c>
      <c r="BK45" s="1">
        <v>67434</v>
      </c>
      <c r="BL45" s="1"/>
      <c r="BM45" s="33"/>
      <c r="BN45" s="1"/>
      <c r="BO45" s="1">
        <v>95828.05</v>
      </c>
      <c r="BP45" s="1"/>
      <c r="BQ45" s="1"/>
      <c r="BR45" s="2">
        <f>SUM(C45:BQ45)</f>
        <v>5390391.75</v>
      </c>
      <c r="BS45" s="20"/>
      <c r="BT45" s="20"/>
      <c r="BU45" s="30"/>
    </row>
    <row r="46" spans="1:73" x14ac:dyDescent="0.25">
      <c r="B46" s="8" t="s">
        <v>107</v>
      </c>
      <c r="C46" s="1">
        <v>308482.15999999997</v>
      </c>
      <c r="D46" s="1"/>
      <c r="E46" s="1">
        <v>269583.73</v>
      </c>
      <c r="F46" s="1">
        <v>90058.2</v>
      </c>
      <c r="G46" s="1">
        <v>382515.04</v>
      </c>
      <c r="H46" s="1">
        <v>335863.79</v>
      </c>
      <c r="I46" s="1">
        <v>38288.19</v>
      </c>
      <c r="J46" s="1">
        <v>58001.45</v>
      </c>
      <c r="K46" s="1">
        <v>255813.12</v>
      </c>
      <c r="L46" s="1">
        <v>427730.32</v>
      </c>
      <c r="M46" s="1">
        <v>168509.94</v>
      </c>
      <c r="N46" s="1">
        <v>74900.820000000007</v>
      </c>
      <c r="O46" s="1">
        <v>153000</v>
      </c>
      <c r="P46" s="1">
        <v>38768.620000000003</v>
      </c>
      <c r="Q46" s="1">
        <v>816478.82</v>
      </c>
      <c r="R46" s="1">
        <v>732319.77</v>
      </c>
      <c r="S46" s="1">
        <v>44849.65</v>
      </c>
      <c r="T46" s="1">
        <v>38808.589999999997</v>
      </c>
      <c r="U46" s="1"/>
      <c r="V46" s="1">
        <v>90969.58</v>
      </c>
      <c r="W46" s="1">
        <v>54484.07</v>
      </c>
      <c r="X46" s="1"/>
      <c r="Y46" s="1">
        <v>76523.509999999995</v>
      </c>
      <c r="Z46" s="1"/>
      <c r="AA46" s="1"/>
      <c r="AB46" s="1">
        <v>195338.98</v>
      </c>
      <c r="AC46" s="1">
        <v>286103.96999999997</v>
      </c>
      <c r="AD46" s="1">
        <v>1586981.6</v>
      </c>
      <c r="AE46" s="1">
        <v>40109.01</v>
      </c>
      <c r="AF46" s="1">
        <v>233590.54</v>
      </c>
      <c r="AG46" s="1">
        <v>98117.78</v>
      </c>
      <c r="AH46" s="1">
        <v>54068.85</v>
      </c>
      <c r="AI46" s="1">
        <v>20423.46</v>
      </c>
      <c r="AJ46" s="1">
        <v>475280</v>
      </c>
      <c r="AK46" s="1">
        <v>178485.58</v>
      </c>
      <c r="AL46" s="1">
        <v>116276.63</v>
      </c>
      <c r="AM46" s="1">
        <v>47848.77</v>
      </c>
      <c r="AN46" s="1"/>
      <c r="AO46" s="1"/>
      <c r="AP46" s="1">
        <v>360115.48</v>
      </c>
      <c r="AQ46" s="1">
        <v>441027</v>
      </c>
      <c r="AR46" s="1">
        <v>148883.20000000001</v>
      </c>
      <c r="AS46" s="1">
        <v>2739404.77</v>
      </c>
      <c r="AT46" s="1">
        <v>65927.360000000001</v>
      </c>
      <c r="AU46" s="1">
        <v>151971.76</v>
      </c>
      <c r="AV46" s="1">
        <v>314856.24</v>
      </c>
      <c r="AW46" s="1">
        <v>94575.95</v>
      </c>
      <c r="AX46" s="1"/>
      <c r="AY46" s="1">
        <v>1012272.64</v>
      </c>
      <c r="AZ46" s="1">
        <v>845586.76</v>
      </c>
      <c r="BA46" s="1">
        <v>317669.31</v>
      </c>
      <c r="BB46" s="1">
        <v>1276623.2</v>
      </c>
      <c r="BC46" s="1">
        <v>235271.42</v>
      </c>
      <c r="BD46" s="1">
        <v>84407.2</v>
      </c>
      <c r="BE46" s="1">
        <v>116618.62</v>
      </c>
      <c r="BF46" s="1"/>
      <c r="BG46" s="1">
        <v>268833.40000000002</v>
      </c>
      <c r="BH46" s="1">
        <v>125065.48</v>
      </c>
      <c r="BI46" s="1">
        <v>416751.1</v>
      </c>
      <c r="BJ46" s="1">
        <v>117660.89</v>
      </c>
      <c r="BK46" s="1">
        <v>201547.11</v>
      </c>
      <c r="BL46" s="1"/>
      <c r="BM46" s="33"/>
      <c r="BN46" s="1">
        <v>366257.86</v>
      </c>
      <c r="BO46" s="1">
        <v>23992.54</v>
      </c>
      <c r="BP46" s="1">
        <v>198152.64</v>
      </c>
      <c r="BQ46" s="1">
        <v>166390.64000000001</v>
      </c>
      <c r="BR46" s="2">
        <f>SUM(C46:BQ46)</f>
        <v>17878437.109999996</v>
      </c>
      <c r="BS46" s="20"/>
      <c r="BT46" s="20"/>
      <c r="BU46" s="31"/>
    </row>
    <row r="47" spans="1:73" x14ac:dyDescent="0.25">
      <c r="B47" s="8" t="s">
        <v>108</v>
      </c>
      <c r="E47" s="1"/>
      <c r="F47" s="1">
        <v>571</v>
      </c>
      <c r="G47" s="1">
        <v>4635</v>
      </c>
      <c r="H47" s="1">
        <v>106272.56</v>
      </c>
      <c r="I47" s="1"/>
      <c r="J47" s="1"/>
      <c r="K47" s="1">
        <v>568116.1</v>
      </c>
      <c r="L47" s="1">
        <v>1857</v>
      </c>
      <c r="M47" s="1">
        <v>705377.69</v>
      </c>
      <c r="N47" s="1"/>
      <c r="O47" s="1"/>
      <c r="P47" s="1"/>
      <c r="Q47" s="1">
        <v>14116</v>
      </c>
      <c r="R47" s="1"/>
      <c r="S47" s="1">
        <v>184080.34</v>
      </c>
      <c r="T47" s="1">
        <v>50640.78</v>
      </c>
      <c r="U47" s="1"/>
      <c r="V47" s="1">
        <v>90275.81</v>
      </c>
      <c r="W47" s="1">
        <v>112</v>
      </c>
      <c r="X47" s="1"/>
      <c r="Y47" s="1"/>
      <c r="Z47" s="1">
        <v>2785.07</v>
      </c>
      <c r="AA47" s="1"/>
      <c r="AB47" s="1">
        <v>2301</v>
      </c>
      <c r="AC47" s="1">
        <v>858</v>
      </c>
      <c r="AD47" s="1">
        <v>14710</v>
      </c>
      <c r="AE47" s="1">
        <v>74210.36</v>
      </c>
      <c r="AF47" s="1">
        <v>99919.95</v>
      </c>
      <c r="AG47" s="1"/>
      <c r="AH47" s="1"/>
      <c r="AI47" s="1"/>
      <c r="AJ47" s="1"/>
      <c r="AK47" s="1"/>
      <c r="AL47" s="1">
        <v>3517</v>
      </c>
      <c r="AM47" s="1">
        <v>22755.5</v>
      </c>
      <c r="AN47" s="1"/>
      <c r="AO47" s="1"/>
      <c r="AP47" s="1">
        <v>2112</v>
      </c>
      <c r="AQ47" s="1"/>
      <c r="AR47" s="1">
        <v>716</v>
      </c>
      <c r="AS47" s="1"/>
      <c r="AT47" s="1"/>
      <c r="AU47" s="1"/>
      <c r="AV47" s="1">
        <v>2608</v>
      </c>
      <c r="AW47" s="1"/>
      <c r="AX47" s="1"/>
      <c r="AY47" s="1">
        <v>4078.5</v>
      </c>
      <c r="AZ47" s="1">
        <v>5432</v>
      </c>
      <c r="BA47" s="1">
        <v>1898268.05</v>
      </c>
      <c r="BB47" s="1">
        <v>8272</v>
      </c>
      <c r="BC47" s="1"/>
      <c r="BD47" s="1"/>
      <c r="BE47" s="1">
        <v>1619</v>
      </c>
      <c r="BF47" s="1">
        <v>1939</v>
      </c>
      <c r="BG47" s="1"/>
      <c r="BH47" s="1"/>
      <c r="BI47" s="1">
        <v>21252.03</v>
      </c>
      <c r="BJ47" s="1"/>
      <c r="BK47" s="1"/>
      <c r="BL47" s="1"/>
      <c r="BM47" s="33"/>
      <c r="BN47" s="1"/>
      <c r="BO47" s="1"/>
      <c r="BP47">
        <v>1135</v>
      </c>
      <c r="BQ47">
        <v>12752.32</v>
      </c>
      <c r="BR47" s="21">
        <f>SUM(C47:BQ47)</f>
        <v>3907295.0599999996</v>
      </c>
      <c r="BS47" s="20"/>
      <c r="BT47" s="20"/>
      <c r="BU47" s="30"/>
    </row>
    <row r="48" spans="1:73" x14ac:dyDescent="0.25">
      <c r="B48" s="8"/>
      <c r="BR48" s="2">
        <f>SUM(BR43:BR47)</f>
        <v>557657864.93999994</v>
      </c>
    </row>
    <row r="49" spans="2:70" x14ac:dyDescent="0.25">
      <c r="B49" s="8"/>
      <c r="BR49" s="2"/>
    </row>
    <row r="50" spans="2:70" x14ac:dyDescent="0.25">
      <c r="C50" s="1"/>
      <c r="D50" s="22"/>
      <c r="E50" s="22"/>
      <c r="F50" s="22"/>
      <c r="AF50" s="1"/>
      <c r="AY50" s="1"/>
      <c r="BH50" s="1"/>
    </row>
    <row r="51" spans="2:70" x14ac:dyDescent="0.25">
      <c r="C51" s="22"/>
      <c r="D51" s="22"/>
      <c r="E51" s="22"/>
      <c r="F51" s="22"/>
      <c r="AF51" s="1"/>
      <c r="AO51" s="1"/>
      <c r="AY51" s="1"/>
      <c r="BH51" s="1"/>
    </row>
    <row r="52" spans="2:70" x14ac:dyDescent="0.25">
      <c r="B52" s="8"/>
      <c r="C52" s="1"/>
      <c r="D52" s="22"/>
      <c r="E52" s="22"/>
      <c r="F52" s="22"/>
      <c r="AO52" s="1"/>
      <c r="AY52" s="1"/>
    </row>
    <row r="53" spans="2:70" x14ac:dyDescent="0.25">
      <c r="B53" s="24"/>
      <c r="C53" s="1"/>
      <c r="D53" s="22"/>
      <c r="E53" s="22"/>
      <c r="F53" s="22"/>
      <c r="AF53" s="1"/>
      <c r="AO53" s="1"/>
      <c r="BH53" s="1"/>
    </row>
    <row r="54" spans="2:70" x14ac:dyDescent="0.25">
      <c r="C54" s="1"/>
      <c r="D54" s="22"/>
      <c r="E54" s="22"/>
      <c r="F54" s="22"/>
      <c r="P54" s="1"/>
    </row>
    <row r="55" spans="2:70" x14ac:dyDescent="0.25">
      <c r="D55" s="22"/>
      <c r="E55" s="22"/>
      <c r="F55" s="22"/>
      <c r="P55" s="1"/>
      <c r="W55" s="1"/>
      <c r="AO55" s="1"/>
    </row>
    <row r="56" spans="2:70" x14ac:dyDescent="0.25">
      <c r="C56" s="1"/>
      <c r="D56" s="22"/>
      <c r="E56" s="22"/>
      <c r="F56" s="22"/>
      <c r="AF56" s="1"/>
    </row>
    <row r="57" spans="2:70" x14ac:dyDescent="0.25">
      <c r="C57" s="1"/>
      <c r="D57" s="22"/>
      <c r="E57" s="22"/>
      <c r="F57" s="22"/>
      <c r="AO57" s="1"/>
    </row>
    <row r="58" spans="2:70" x14ac:dyDescent="0.25">
      <c r="C58" s="1"/>
      <c r="D58" s="22"/>
      <c r="E58" s="22"/>
      <c r="F58" s="22"/>
    </row>
    <row r="59" spans="2:70" x14ac:dyDescent="0.25">
      <c r="D59" s="22"/>
      <c r="E59" s="22"/>
      <c r="F59" s="22"/>
    </row>
    <row r="60" spans="2:70" x14ac:dyDescent="0.25">
      <c r="D60" s="22"/>
      <c r="E60" s="22"/>
      <c r="F60" s="22"/>
    </row>
    <row r="61" spans="2:70" x14ac:dyDescent="0.25">
      <c r="D61" s="22"/>
      <c r="E61" s="22"/>
      <c r="F61" s="22"/>
    </row>
    <row r="62" spans="2:70" x14ac:dyDescent="0.25">
      <c r="D62" s="22"/>
      <c r="E62" s="22"/>
      <c r="F62" s="22"/>
    </row>
    <row r="63" spans="2:70" x14ac:dyDescent="0.25">
      <c r="D63" s="22"/>
      <c r="E63" s="22"/>
      <c r="F63" s="22"/>
    </row>
    <row r="64" spans="2:70" x14ac:dyDescent="0.25">
      <c r="D64" s="22"/>
      <c r="E64" s="22"/>
      <c r="F64" s="22"/>
    </row>
    <row r="65" spans="4:6" x14ac:dyDescent="0.25">
      <c r="D65" s="22"/>
      <c r="E65" s="22"/>
      <c r="F65" s="22"/>
    </row>
    <row r="66" spans="4:6" x14ac:dyDescent="0.25">
      <c r="D66" s="22"/>
      <c r="E66" s="22"/>
      <c r="F66" s="22"/>
    </row>
    <row r="67" spans="4:6" x14ac:dyDescent="0.25">
      <c r="D67" s="22"/>
      <c r="E67" s="22"/>
      <c r="F67" s="22"/>
    </row>
    <row r="68" spans="4:6" x14ac:dyDescent="0.25">
      <c r="D68" s="22"/>
      <c r="E68" s="22"/>
      <c r="F68" s="22"/>
    </row>
    <row r="69" spans="4:6" x14ac:dyDescent="0.25">
      <c r="D69" s="22"/>
      <c r="E69" s="22"/>
      <c r="F69" s="22"/>
    </row>
    <row r="70" spans="4:6" x14ac:dyDescent="0.25">
      <c r="D70" s="22"/>
      <c r="E70" s="22"/>
      <c r="F70" s="22"/>
    </row>
    <row r="71" spans="4:6" x14ac:dyDescent="0.25">
      <c r="D71" s="22"/>
      <c r="E71" s="22"/>
      <c r="F71" s="22"/>
    </row>
    <row r="72" spans="4:6" x14ac:dyDescent="0.25">
      <c r="D72" s="22"/>
      <c r="E72" s="22"/>
      <c r="F72" s="22"/>
    </row>
    <row r="73" spans="4:6" x14ac:dyDescent="0.25">
      <c r="D73" s="22"/>
      <c r="E73" s="22"/>
      <c r="F73" s="22"/>
    </row>
    <row r="74" spans="4:6" x14ac:dyDescent="0.25">
      <c r="D74" s="22"/>
      <c r="E74" s="22"/>
      <c r="F74" s="22"/>
    </row>
    <row r="75" spans="4:6" x14ac:dyDescent="0.25">
      <c r="D75" s="22"/>
      <c r="E75" s="22"/>
      <c r="F75" s="22"/>
    </row>
    <row r="76" spans="4:6" x14ac:dyDescent="0.25">
      <c r="D76" s="22"/>
      <c r="E76" s="22"/>
      <c r="F76" s="22"/>
    </row>
  </sheetData>
  <mergeCells count="1">
    <mergeCell ref="BT3:BT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AD45-315B-4FB2-8AC4-FFCA2A782828}">
  <dimension ref="A1:BS38"/>
  <sheetViews>
    <sheetView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BR21" sqref="BR21"/>
    </sheetView>
  </sheetViews>
  <sheetFormatPr defaultRowHeight="15" x14ac:dyDescent="0.25"/>
  <cols>
    <col min="1" max="1" width="10.5703125" style="7" customWidth="1"/>
    <col min="2" max="2" width="21.42578125" style="17" customWidth="1"/>
    <col min="3" max="3" width="12.85546875" bestFit="1" customWidth="1"/>
    <col min="4" max="4" width="9" customWidth="1"/>
    <col min="5" max="6" width="10.5703125" bestFit="1" customWidth="1"/>
    <col min="7" max="8" width="11.5703125" bestFit="1" customWidth="1"/>
    <col min="9" max="9" width="9" bestFit="1" customWidth="1"/>
    <col min="10" max="13" width="10.5703125" bestFit="1" customWidth="1"/>
    <col min="14" max="15" width="10.5703125" customWidth="1"/>
    <col min="16" max="16" width="9" bestFit="1" customWidth="1"/>
    <col min="17" max="17" width="11.5703125" bestFit="1" customWidth="1"/>
    <col min="18" max="18" width="11.28515625" bestFit="1" customWidth="1"/>
    <col min="19" max="19" width="10.5703125" bestFit="1" customWidth="1"/>
    <col min="20" max="20" width="9" bestFit="1" customWidth="1"/>
    <col min="21" max="21" width="10.5703125" bestFit="1" customWidth="1"/>
    <col min="22" max="24" width="9" bestFit="1" customWidth="1"/>
    <col min="25" max="25" width="9.28515625" bestFit="1" customWidth="1"/>
    <col min="26" max="26" width="10.5703125" customWidth="1"/>
    <col min="27" max="29" width="10.5703125" bestFit="1" customWidth="1"/>
    <col min="30" max="30" width="12.5703125" bestFit="1" customWidth="1"/>
    <col min="31" max="31" width="9" bestFit="1" customWidth="1"/>
    <col min="32" max="32" width="12.28515625" bestFit="1" customWidth="1"/>
    <col min="33" max="33" width="10.5703125" bestFit="1" customWidth="1"/>
    <col min="34" max="35" width="9.42578125" bestFit="1" customWidth="1"/>
    <col min="36" max="36" width="10.5703125" bestFit="1" customWidth="1"/>
    <col min="37" max="37" width="11.5703125" bestFit="1" customWidth="1"/>
    <col min="38" max="39" width="10.5703125" bestFit="1" customWidth="1"/>
    <col min="40" max="41" width="9" bestFit="1" customWidth="1"/>
    <col min="42" max="44" width="10.5703125" bestFit="1" customWidth="1"/>
    <col min="45" max="45" width="11.85546875" bestFit="1" customWidth="1"/>
    <col min="46" max="46" width="11.28515625" bestFit="1" customWidth="1"/>
    <col min="47" max="48" width="10.5703125" bestFit="1" customWidth="1"/>
    <col min="49" max="49" width="12.42578125" bestFit="1" customWidth="1"/>
    <col min="50" max="50" width="11.5703125" bestFit="1" customWidth="1"/>
    <col min="51" max="51" width="10.5703125" bestFit="1" customWidth="1"/>
    <col min="52" max="55" width="11.5703125" bestFit="1" customWidth="1"/>
    <col min="56" max="58" width="10.5703125" bestFit="1" customWidth="1"/>
    <col min="59" max="59" width="10.85546875" bestFit="1" customWidth="1"/>
    <col min="60" max="60" width="13.140625" bestFit="1" customWidth="1"/>
    <col min="61" max="61" width="11.5703125" bestFit="1" customWidth="1"/>
    <col min="62" max="63" width="10.5703125" bestFit="1" customWidth="1"/>
    <col min="64" max="65" width="9" bestFit="1" customWidth="1"/>
    <col min="66" max="66" width="11.5703125" customWidth="1"/>
    <col min="67" max="67" width="9" bestFit="1" customWidth="1"/>
    <col min="68" max="68" width="10.5703125" bestFit="1" customWidth="1"/>
    <col min="69" max="69" width="11.7109375" bestFit="1" customWidth="1"/>
    <col min="70" max="70" width="15" style="23" customWidth="1"/>
    <col min="71" max="71" width="11.140625" style="13" customWidth="1"/>
  </cols>
  <sheetData>
    <row r="1" spans="1:71" ht="42" customHeight="1" x14ac:dyDescent="0.25">
      <c r="B1" s="27" t="s">
        <v>123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71" s="5" customFormat="1" x14ac:dyDescent="0.25">
      <c r="A2" s="3" t="s">
        <v>122</v>
      </c>
      <c r="B2" s="4"/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  <c r="I2" s="5" t="s">
        <v>43</v>
      </c>
      <c r="J2" s="5" t="s">
        <v>44</v>
      </c>
      <c r="K2" s="5" t="s">
        <v>45</v>
      </c>
      <c r="L2" s="5" t="s">
        <v>46</v>
      </c>
      <c r="M2" s="5" t="s">
        <v>47</v>
      </c>
      <c r="N2" s="5" t="s">
        <v>48</v>
      </c>
      <c r="O2" s="5" t="s">
        <v>49</v>
      </c>
      <c r="P2" s="5" t="s">
        <v>50</v>
      </c>
      <c r="Q2" s="5" t="s">
        <v>51</v>
      </c>
      <c r="R2" s="5" t="s">
        <v>52</v>
      </c>
      <c r="S2" s="5" t="s">
        <v>53</v>
      </c>
      <c r="T2" s="5" t="s">
        <v>54</v>
      </c>
      <c r="U2" s="5" t="s">
        <v>55</v>
      </c>
      <c r="V2" s="5" t="s">
        <v>56</v>
      </c>
      <c r="W2" s="5" t="s">
        <v>57</v>
      </c>
      <c r="X2" s="5" t="s">
        <v>58</v>
      </c>
      <c r="Y2" s="5" t="s">
        <v>59</v>
      </c>
      <c r="Z2" s="39" t="s">
        <v>60</v>
      </c>
      <c r="AA2" s="5" t="s">
        <v>61</v>
      </c>
      <c r="AB2" s="5" t="s">
        <v>62</v>
      </c>
      <c r="AC2" s="5" t="s">
        <v>63</v>
      </c>
      <c r="AD2" s="5" t="s">
        <v>64</v>
      </c>
      <c r="AE2" s="5" t="s">
        <v>65</v>
      </c>
      <c r="AF2" s="5" t="s">
        <v>66</v>
      </c>
      <c r="AG2" s="5" t="s">
        <v>67</v>
      </c>
      <c r="AH2" s="5" t="s">
        <v>68</v>
      </c>
      <c r="AI2" s="5" t="s">
        <v>69</v>
      </c>
      <c r="AJ2" s="5" t="s">
        <v>70</v>
      </c>
      <c r="AK2" s="5" t="s">
        <v>71</v>
      </c>
      <c r="AL2" s="5" t="s">
        <v>72</v>
      </c>
      <c r="AM2" s="5" t="s">
        <v>73</v>
      </c>
      <c r="AN2" s="5" t="s">
        <v>74</v>
      </c>
      <c r="AO2" s="5" t="s">
        <v>75</v>
      </c>
      <c r="AP2" s="5" t="s">
        <v>76</v>
      </c>
      <c r="AQ2" s="5" t="s">
        <v>77</v>
      </c>
      <c r="AR2" s="5" t="s">
        <v>78</v>
      </c>
      <c r="AS2" s="5" t="s">
        <v>79</v>
      </c>
      <c r="AT2" s="5" t="s">
        <v>80</v>
      </c>
      <c r="AU2" s="5" t="s">
        <v>81</v>
      </c>
      <c r="AV2" s="5" t="s">
        <v>82</v>
      </c>
      <c r="AW2" s="5" t="s">
        <v>83</v>
      </c>
      <c r="AX2" s="5" t="s">
        <v>84</v>
      </c>
      <c r="AY2" s="5" t="s">
        <v>85</v>
      </c>
      <c r="AZ2" s="5" t="s">
        <v>86</v>
      </c>
      <c r="BA2" s="5" t="s">
        <v>87</v>
      </c>
      <c r="BB2" s="5" t="s">
        <v>88</v>
      </c>
      <c r="BC2" s="5" t="s">
        <v>89</v>
      </c>
      <c r="BD2" s="5" t="s">
        <v>90</v>
      </c>
      <c r="BE2" s="5" t="s">
        <v>91</v>
      </c>
      <c r="BF2" s="5" t="s">
        <v>92</v>
      </c>
      <c r="BG2" s="5" t="s">
        <v>93</v>
      </c>
      <c r="BH2" s="5" t="s">
        <v>94</v>
      </c>
      <c r="BI2" s="5" t="s">
        <v>95</v>
      </c>
      <c r="BJ2" s="5" t="s">
        <v>96</v>
      </c>
      <c r="BK2" s="5" t="s">
        <v>97</v>
      </c>
      <c r="BL2" s="5" t="s">
        <v>98</v>
      </c>
      <c r="BM2" s="32" t="s">
        <v>99</v>
      </c>
      <c r="BN2" s="5" t="s">
        <v>100</v>
      </c>
      <c r="BO2" s="5" t="s">
        <v>101</v>
      </c>
      <c r="BP2" s="5" t="s">
        <v>102</v>
      </c>
      <c r="BQ2" s="5" t="s">
        <v>103</v>
      </c>
      <c r="BR2" s="5" t="s">
        <v>16</v>
      </c>
      <c r="BS2" s="6"/>
    </row>
    <row r="3" spans="1:71" x14ac:dyDescent="0.25">
      <c r="A3" s="7">
        <v>604</v>
      </c>
      <c r="B3" s="25" t="s">
        <v>111</v>
      </c>
      <c r="C3" s="1">
        <v>540360.51</v>
      </c>
      <c r="D3" s="1">
        <v>181357.85</v>
      </c>
      <c r="E3" s="1">
        <v>774304.46999999986</v>
      </c>
      <c r="F3" s="1">
        <v>394378.12</v>
      </c>
      <c r="G3" s="1">
        <v>4636750.1899999995</v>
      </c>
      <c r="H3" s="1">
        <v>6623558.4299999997</v>
      </c>
      <c r="I3" s="1">
        <v>296349</v>
      </c>
      <c r="J3" s="1">
        <v>1020397.4400000001</v>
      </c>
      <c r="K3" s="1">
        <v>3000266.5100000002</v>
      </c>
      <c r="L3" s="1">
        <v>1223862.5300000003</v>
      </c>
      <c r="M3" s="1">
        <v>1072625.6000000001</v>
      </c>
      <c r="N3" s="1">
        <v>406723.34</v>
      </c>
      <c r="O3" s="1">
        <v>141680.26</v>
      </c>
      <c r="P3" s="1">
        <v>4243.2700000000004</v>
      </c>
      <c r="Q3" s="1">
        <v>3392158.1466317037</v>
      </c>
      <c r="R3" s="1">
        <v>922277.22000000009</v>
      </c>
      <c r="S3" s="1">
        <v>393231.10000000003</v>
      </c>
      <c r="T3" s="1">
        <v>266793.19</v>
      </c>
      <c r="U3" s="1">
        <v>320137.74000000005</v>
      </c>
      <c r="V3" s="1">
        <v>256904.12000000002</v>
      </c>
      <c r="W3" s="1">
        <v>291486.46999999997</v>
      </c>
      <c r="X3" s="1">
        <v>310242.88</v>
      </c>
      <c r="Y3" s="1">
        <v>309050.67</v>
      </c>
      <c r="Z3" s="1">
        <v>186006.29</v>
      </c>
      <c r="AA3" s="1">
        <v>487041.13</v>
      </c>
      <c r="AB3" s="1">
        <v>784054.78</v>
      </c>
      <c r="AC3" s="1">
        <v>394538.43000000011</v>
      </c>
      <c r="AD3" s="1">
        <v>9407398.7100000009</v>
      </c>
      <c r="AE3" s="1">
        <v>296524.65000000002</v>
      </c>
      <c r="AF3" s="1">
        <v>544476.48999999987</v>
      </c>
      <c r="AG3" s="1">
        <v>400352.58999999997</v>
      </c>
      <c r="AH3" s="1">
        <v>126490.04000000001</v>
      </c>
      <c r="AI3" s="1">
        <v>171134.57380008799</v>
      </c>
      <c r="AJ3" s="1">
        <v>1207394</v>
      </c>
      <c r="AK3" s="1">
        <v>4035095.4499999997</v>
      </c>
      <c r="AL3" s="1">
        <v>1486320.15</v>
      </c>
      <c r="AM3" s="1">
        <v>239818.16</v>
      </c>
      <c r="AN3" s="1">
        <v>282795.75</v>
      </c>
      <c r="AO3" s="1">
        <v>182702.73</v>
      </c>
      <c r="AP3" s="1">
        <v>1113529.1500000001</v>
      </c>
      <c r="AQ3" s="1">
        <v>1862419</v>
      </c>
      <c r="AR3" s="1">
        <v>807786.45000000007</v>
      </c>
      <c r="AS3" s="1">
        <v>7227711.7439570958</v>
      </c>
      <c r="AT3" s="1">
        <v>672413.30999999994</v>
      </c>
      <c r="AU3" s="1">
        <v>464322.87999999995</v>
      </c>
      <c r="AV3" s="1">
        <v>1381698.77</v>
      </c>
      <c r="AW3" s="1">
        <v>52433.59</v>
      </c>
      <c r="AX3" s="1">
        <v>9250143</v>
      </c>
      <c r="AY3" s="1">
        <v>588052.88</v>
      </c>
      <c r="AZ3" s="1">
        <v>2814866.1094700005</v>
      </c>
      <c r="BA3" s="1">
        <v>109798.71</v>
      </c>
      <c r="BB3" s="1">
        <v>2907399.0442986423</v>
      </c>
      <c r="BC3" s="1">
        <v>1283511.82</v>
      </c>
      <c r="BD3" s="1">
        <v>1279818.0000000002</v>
      </c>
      <c r="BE3" s="1">
        <v>1165893.79</v>
      </c>
      <c r="BF3" s="1">
        <v>2910256.99</v>
      </c>
      <c r="BG3" s="1">
        <v>1252782.1400000001</v>
      </c>
      <c r="BH3" s="1">
        <v>1519797.4600000002</v>
      </c>
      <c r="BI3" s="1">
        <v>1501856.2562708335</v>
      </c>
      <c r="BJ3" s="1">
        <v>129480.95999999999</v>
      </c>
      <c r="BK3" s="1">
        <v>156320.12</v>
      </c>
      <c r="BL3" s="1"/>
      <c r="BM3" s="33"/>
      <c r="BN3" s="1">
        <v>1482378.3</v>
      </c>
      <c r="BO3" s="1">
        <v>191699.94</v>
      </c>
      <c r="BP3" s="1">
        <v>193326.16</v>
      </c>
      <c r="BQ3" s="1">
        <v>545403</v>
      </c>
      <c r="BR3" s="9">
        <f t="shared" ref="BR3:BR15" si="0">SUM(C3:BQ3)</f>
        <v>89876382.554428354</v>
      </c>
      <c r="BS3" s="10">
        <f t="shared" ref="BS3:BS15" si="1">BR3/$BR$17</f>
        <v>0.16366729068755201</v>
      </c>
    </row>
    <row r="4" spans="1:71" x14ac:dyDescent="0.25">
      <c r="A4" s="7">
        <v>608</v>
      </c>
      <c r="B4" s="25" t="s">
        <v>116</v>
      </c>
      <c r="C4" s="1">
        <v>281817.39</v>
      </c>
      <c r="D4" s="1">
        <v>26710.639999999999</v>
      </c>
      <c r="E4" s="1">
        <v>186600.01</v>
      </c>
      <c r="F4" s="1">
        <v>39882.89</v>
      </c>
      <c r="G4" s="1">
        <v>523464.48</v>
      </c>
      <c r="H4" s="1">
        <v>1145709.33</v>
      </c>
      <c r="I4" s="1">
        <v>10707</v>
      </c>
      <c r="J4" s="1">
        <v>177941.90000000002</v>
      </c>
      <c r="K4" s="1">
        <v>75218.09</v>
      </c>
      <c r="L4" s="1">
        <v>81767.69</v>
      </c>
      <c r="M4" s="1">
        <v>247006.18</v>
      </c>
      <c r="N4" s="1">
        <v>64971.110000000008</v>
      </c>
      <c r="O4" s="1">
        <v>60807.65</v>
      </c>
      <c r="P4" s="1">
        <v>22391.97</v>
      </c>
      <c r="Q4" s="1">
        <v>701924.27590838983</v>
      </c>
      <c r="R4" s="1">
        <v>315125.08</v>
      </c>
      <c r="S4" s="1">
        <v>102588.37999999999</v>
      </c>
      <c r="T4" s="1">
        <v>16567.98</v>
      </c>
      <c r="U4" s="1">
        <v>47653.280000000006</v>
      </c>
      <c r="V4" s="1">
        <v>8972.6</v>
      </c>
      <c r="W4" s="1">
        <v>31577.219999999994</v>
      </c>
      <c r="X4" s="1">
        <v>39791.47</v>
      </c>
      <c r="Y4" s="1">
        <v>8249.4599999999991</v>
      </c>
      <c r="Z4" s="1">
        <v>47133.710000000006</v>
      </c>
      <c r="AA4" s="1">
        <v>52978.719999999994</v>
      </c>
      <c r="AB4" s="1">
        <v>186382.65999999997</v>
      </c>
      <c r="AC4" s="1">
        <v>95251.51</v>
      </c>
      <c r="AD4" s="1">
        <v>657614.16999999993</v>
      </c>
      <c r="AE4" s="1">
        <v>21924.41</v>
      </c>
      <c r="AF4" s="1">
        <v>170021.28999999998</v>
      </c>
      <c r="AG4" s="1">
        <v>31659.940000000002</v>
      </c>
      <c r="AH4" s="1">
        <v>15860.5</v>
      </c>
      <c r="AI4" s="1">
        <v>620.29281999999989</v>
      </c>
      <c r="AJ4" s="1">
        <v>326976</v>
      </c>
      <c r="AK4" s="1">
        <v>348158.17999999993</v>
      </c>
      <c r="AL4" s="1">
        <v>214403.24</v>
      </c>
      <c r="AM4" s="1">
        <v>86376.81</v>
      </c>
      <c r="AN4" s="1">
        <v>16663.79</v>
      </c>
      <c r="AO4" s="1">
        <v>15883.730000000001</v>
      </c>
      <c r="AP4" s="1">
        <v>158269.63999999998</v>
      </c>
      <c r="AQ4" s="1">
        <v>265087</v>
      </c>
      <c r="AR4" s="1">
        <v>210627.68000000002</v>
      </c>
      <c r="AS4" s="1">
        <v>1683862.3199999996</v>
      </c>
      <c r="AT4" s="1">
        <v>228253.31000000003</v>
      </c>
      <c r="AU4" s="1">
        <v>90473.26999999999</v>
      </c>
      <c r="AV4" s="1">
        <v>158592.74000000005</v>
      </c>
      <c r="AW4" s="1">
        <v>117234.06999999999</v>
      </c>
      <c r="AX4" s="1">
        <v>805749</v>
      </c>
      <c r="AY4" s="1">
        <v>401135.9</v>
      </c>
      <c r="AZ4" s="1">
        <v>877454.5933999999</v>
      </c>
      <c r="BA4" s="1">
        <v>439735.48</v>
      </c>
      <c r="BB4" s="1">
        <v>814152.04000000015</v>
      </c>
      <c r="BC4" s="1">
        <v>847187.33000000007</v>
      </c>
      <c r="BD4" s="1">
        <v>126198.7</v>
      </c>
      <c r="BE4" s="1">
        <v>103475.94</v>
      </c>
      <c r="BF4" s="1">
        <v>325909.95000000013</v>
      </c>
      <c r="BG4" s="1">
        <v>261006.56</v>
      </c>
      <c r="BH4" s="1">
        <v>457885.67</v>
      </c>
      <c r="BI4" s="1">
        <v>278415.83955874882</v>
      </c>
      <c r="BJ4" s="1">
        <v>128344.36000000002</v>
      </c>
      <c r="BK4" s="1">
        <v>44687.810000000005</v>
      </c>
      <c r="BL4" s="1">
        <v>12671.510000000002</v>
      </c>
      <c r="BM4" s="33"/>
      <c r="BN4" s="1">
        <v>332035</v>
      </c>
      <c r="BO4" s="1">
        <v>47806.82</v>
      </c>
      <c r="BP4" s="1">
        <v>48623.960000000006</v>
      </c>
      <c r="BQ4" s="1">
        <v>48711.19</v>
      </c>
      <c r="BR4" s="9">
        <f t="shared" si="0"/>
        <v>15818942.711687138</v>
      </c>
      <c r="BS4" s="10">
        <f t="shared" si="1"/>
        <v>2.8806716754488076E-2</v>
      </c>
    </row>
    <row r="5" spans="1:71" x14ac:dyDescent="0.25">
      <c r="A5" s="7">
        <v>614</v>
      </c>
      <c r="B5" s="25" t="s">
        <v>110</v>
      </c>
      <c r="C5" s="1">
        <v>1208467.6299999999</v>
      </c>
      <c r="D5" s="1">
        <v>122123.78</v>
      </c>
      <c r="E5" s="1">
        <v>932940.27</v>
      </c>
      <c r="F5" s="1">
        <v>99284.409999999989</v>
      </c>
      <c r="G5" s="1">
        <v>1586796.48</v>
      </c>
      <c r="H5" s="1">
        <v>8077893.7600000007</v>
      </c>
      <c r="I5" s="1">
        <v>71010</v>
      </c>
      <c r="J5" s="1">
        <v>243694.85920000006</v>
      </c>
      <c r="K5" s="1">
        <v>76198.659999999989</v>
      </c>
      <c r="L5" s="1">
        <v>617427.20999999973</v>
      </c>
      <c r="M5" s="1">
        <v>673275.78999999992</v>
      </c>
      <c r="N5" s="1">
        <v>281471.41000000003</v>
      </c>
      <c r="O5" s="1">
        <v>115664.98</v>
      </c>
      <c r="P5" s="1">
        <v>81636.570000000007</v>
      </c>
      <c r="Q5" s="1">
        <v>2904403.8777225809</v>
      </c>
      <c r="R5" s="1">
        <v>895346.51</v>
      </c>
      <c r="S5" s="1">
        <v>299727.19</v>
      </c>
      <c r="T5" s="1">
        <v>117356.89000000001</v>
      </c>
      <c r="U5" s="1">
        <v>235379.25</v>
      </c>
      <c r="V5" s="1">
        <v>73913.8</v>
      </c>
      <c r="W5" s="1">
        <v>104292.20999999999</v>
      </c>
      <c r="X5" s="1">
        <v>55388.060000000005</v>
      </c>
      <c r="Y5" s="1">
        <v>132410.13999999998</v>
      </c>
      <c r="Z5" s="1">
        <v>121469.48</v>
      </c>
      <c r="AA5" s="1">
        <v>122941.96</v>
      </c>
      <c r="AB5" s="1">
        <v>366780.95</v>
      </c>
      <c r="AC5" s="1">
        <v>587857.42999999993</v>
      </c>
      <c r="AD5" s="1">
        <v>4750918.32</v>
      </c>
      <c r="AE5" s="1">
        <v>42004.45</v>
      </c>
      <c r="AF5" s="1">
        <v>549066.99</v>
      </c>
      <c r="AG5" s="1">
        <v>185787.05</v>
      </c>
      <c r="AH5" s="1">
        <v>91376.299999999988</v>
      </c>
      <c r="AI5" s="1">
        <v>40929.243819999996</v>
      </c>
      <c r="AJ5" s="1">
        <v>1236163</v>
      </c>
      <c r="AK5" s="1">
        <v>2059020.6099999999</v>
      </c>
      <c r="AL5" s="1">
        <v>1410008.3200000003</v>
      </c>
      <c r="AM5" s="1">
        <v>89863.790000000008</v>
      </c>
      <c r="AN5" s="1">
        <v>58267.13</v>
      </c>
      <c r="AO5" s="1">
        <v>68624.14</v>
      </c>
      <c r="AP5" s="1">
        <v>1002237.5299999999</v>
      </c>
      <c r="AQ5" s="1">
        <v>1536402</v>
      </c>
      <c r="AR5" s="1">
        <v>246696.59999999998</v>
      </c>
      <c r="AS5" s="1">
        <v>15782428.681481445</v>
      </c>
      <c r="AT5" s="1">
        <v>814707.47000000009</v>
      </c>
      <c r="AU5" s="1">
        <v>266957.19</v>
      </c>
      <c r="AV5" s="1">
        <v>399527.86314732418</v>
      </c>
      <c r="AW5" s="1">
        <v>316882.37</v>
      </c>
      <c r="AX5" s="1">
        <v>3128572</v>
      </c>
      <c r="AY5" s="1">
        <v>1092268.17</v>
      </c>
      <c r="AZ5" s="1">
        <v>4961114.93346</v>
      </c>
      <c r="BA5" s="1">
        <v>2045556.96</v>
      </c>
      <c r="BB5" s="1">
        <v>4237597.2508868743</v>
      </c>
      <c r="BC5" s="1">
        <v>1878466.06</v>
      </c>
      <c r="BD5" s="1">
        <v>244396.54</v>
      </c>
      <c r="BE5" s="1">
        <v>440402.04000000004</v>
      </c>
      <c r="BF5" s="1">
        <v>1016437.1000000001</v>
      </c>
      <c r="BG5" s="1">
        <v>365273.18999999994</v>
      </c>
      <c r="BH5" s="1">
        <v>1070244.4600000002</v>
      </c>
      <c r="BI5" s="1">
        <v>1361538.4492053608</v>
      </c>
      <c r="BJ5" s="1">
        <v>472390.43</v>
      </c>
      <c r="BK5" s="1">
        <v>262889.69</v>
      </c>
      <c r="BL5" s="1">
        <v>169852.07</v>
      </c>
      <c r="BM5" s="33"/>
      <c r="BN5" s="1">
        <v>2264522</v>
      </c>
      <c r="BO5" s="1">
        <v>141324.93</v>
      </c>
      <c r="BP5" s="1">
        <v>350136.29000000004</v>
      </c>
      <c r="BQ5" s="1">
        <v>85700</v>
      </c>
      <c r="BR5" s="9">
        <f t="shared" si="0"/>
        <v>76741705.168923587</v>
      </c>
      <c r="BS5" s="10">
        <f t="shared" si="1"/>
        <v>0.13974869271284185</v>
      </c>
    </row>
    <row r="6" spans="1:71" x14ac:dyDescent="0.25">
      <c r="A6" s="7">
        <v>634</v>
      </c>
      <c r="B6" s="25" t="s">
        <v>109</v>
      </c>
      <c r="C6" s="1">
        <v>534533.12</v>
      </c>
      <c r="D6" s="1">
        <v>22029.560000000005</v>
      </c>
      <c r="E6" s="1">
        <v>340688.95</v>
      </c>
      <c r="F6" s="1">
        <v>28365.329999999998</v>
      </c>
      <c r="G6" s="1">
        <v>1018175.6900000001</v>
      </c>
      <c r="H6" s="1">
        <v>4001481.09</v>
      </c>
      <c r="I6" s="1">
        <v>25585</v>
      </c>
      <c r="J6" s="1">
        <v>940354.83569999994</v>
      </c>
      <c r="K6" s="1">
        <v>39112.74</v>
      </c>
      <c r="L6" s="1">
        <v>250673.86999999982</v>
      </c>
      <c r="M6" s="1">
        <v>1619740.56</v>
      </c>
      <c r="N6" s="1">
        <v>102811.36</v>
      </c>
      <c r="O6" s="1">
        <v>90088.2</v>
      </c>
      <c r="P6" s="1">
        <v>67533.17</v>
      </c>
      <c r="Q6" s="1">
        <v>951155.97544211184</v>
      </c>
      <c r="R6" s="1">
        <v>389183.72</v>
      </c>
      <c r="S6" s="1">
        <v>184011.71999999997</v>
      </c>
      <c r="T6" s="1">
        <v>27185.540000000005</v>
      </c>
      <c r="U6" s="1">
        <v>271340.62999999995</v>
      </c>
      <c r="V6" s="1">
        <v>49218.680000000008</v>
      </c>
      <c r="W6" s="1">
        <v>26073.069999999996</v>
      </c>
      <c r="X6" s="1">
        <v>82496.650000000009</v>
      </c>
      <c r="Y6" s="1">
        <v>14538.400000000001</v>
      </c>
      <c r="Z6" s="1">
        <v>50700.959999999992</v>
      </c>
      <c r="AA6" s="1">
        <v>89632.040000000008</v>
      </c>
      <c r="AB6" s="1">
        <v>303428.64</v>
      </c>
      <c r="AC6" s="1">
        <v>91646.35</v>
      </c>
      <c r="AD6" s="1">
        <v>3709362.6200000006</v>
      </c>
      <c r="AE6" s="1">
        <v>22313.51</v>
      </c>
      <c r="AF6" s="1">
        <v>260589.26</v>
      </c>
      <c r="AG6" s="1">
        <v>67053.399999999994</v>
      </c>
      <c r="AH6" s="1">
        <v>57668.640000000007</v>
      </c>
      <c r="AI6" s="1">
        <v>19976.97912</v>
      </c>
      <c r="AJ6" s="1">
        <v>872213</v>
      </c>
      <c r="AK6" s="1">
        <v>1548658.91</v>
      </c>
      <c r="AL6" s="1">
        <v>309681.32</v>
      </c>
      <c r="AM6" s="1">
        <v>24737.75</v>
      </c>
      <c r="AN6" s="1">
        <v>30776.91</v>
      </c>
      <c r="AO6" s="1">
        <v>70026.06</v>
      </c>
      <c r="AP6" s="1">
        <v>861979.54</v>
      </c>
      <c r="AQ6" s="1">
        <v>442853</v>
      </c>
      <c r="AR6" s="1">
        <v>645198.2300000001</v>
      </c>
      <c r="AS6" s="1">
        <v>7492673.5865576668</v>
      </c>
      <c r="AT6" s="1">
        <v>398416.86</v>
      </c>
      <c r="AU6" s="1">
        <v>151203.01</v>
      </c>
      <c r="AV6" s="1">
        <v>119970.68729210494</v>
      </c>
      <c r="AW6" s="1">
        <v>388720.36000000004</v>
      </c>
      <c r="AX6" s="1">
        <v>2364858</v>
      </c>
      <c r="AY6" s="1">
        <v>981099.73</v>
      </c>
      <c r="AZ6" s="1">
        <v>4451767.4393500015</v>
      </c>
      <c r="BA6" s="1">
        <v>1222486.47</v>
      </c>
      <c r="BB6" s="1">
        <v>2534187.5436777221</v>
      </c>
      <c r="BC6" s="1">
        <v>621777.29</v>
      </c>
      <c r="BD6" s="1">
        <v>46948.319999999992</v>
      </c>
      <c r="BE6" s="1">
        <v>499732.99</v>
      </c>
      <c r="BF6" s="1">
        <v>463918.99</v>
      </c>
      <c r="BG6" s="1">
        <v>282770.62</v>
      </c>
      <c r="BH6" s="1">
        <v>820051.82999999984</v>
      </c>
      <c r="BI6" s="1">
        <v>589569.45919460489</v>
      </c>
      <c r="BJ6" s="1">
        <v>201927.13</v>
      </c>
      <c r="BK6" s="1">
        <v>150128.44</v>
      </c>
      <c r="BL6" s="1">
        <v>70866.989999999991</v>
      </c>
      <c r="BM6" s="33"/>
      <c r="BN6" s="1">
        <v>1961495</v>
      </c>
      <c r="BO6" s="1">
        <v>85329.68</v>
      </c>
      <c r="BP6" s="1">
        <v>227568.65999999997</v>
      </c>
      <c r="BQ6" s="1">
        <v>63600</v>
      </c>
      <c r="BR6" s="9">
        <f t="shared" si="0"/>
        <v>46745944.066334218</v>
      </c>
      <c r="BS6" s="10">
        <f t="shared" si="1"/>
        <v>8.5125611406706561E-2</v>
      </c>
    </row>
    <row r="7" spans="1:71" x14ac:dyDescent="0.25">
      <c r="A7" s="7">
        <v>654</v>
      </c>
      <c r="B7" s="25" t="s">
        <v>114</v>
      </c>
      <c r="C7" s="1">
        <v>832285.29</v>
      </c>
      <c r="D7" s="1">
        <v>32864.68</v>
      </c>
      <c r="E7" s="1">
        <v>84919.1</v>
      </c>
      <c r="F7" s="1">
        <v>140469.07999999999</v>
      </c>
      <c r="G7" s="1">
        <v>1207480.1000000001</v>
      </c>
      <c r="H7" s="1">
        <v>3768571.8000000003</v>
      </c>
      <c r="I7" s="1">
        <v>37559</v>
      </c>
      <c r="J7" s="1">
        <v>272846.60830000002</v>
      </c>
      <c r="K7" s="1">
        <v>305414.58999999997</v>
      </c>
      <c r="L7" s="1">
        <v>391680.15000000008</v>
      </c>
      <c r="M7" s="1">
        <v>500461.23</v>
      </c>
      <c r="N7" s="1">
        <v>214432.34</v>
      </c>
      <c r="O7" s="1">
        <v>115664.97</v>
      </c>
      <c r="P7" s="1">
        <v>107317.20999999999</v>
      </c>
      <c r="Q7" s="1">
        <v>3175299.7054520175</v>
      </c>
      <c r="R7" s="1">
        <v>722305.96</v>
      </c>
      <c r="S7" s="1">
        <v>322389.67</v>
      </c>
      <c r="T7" s="1">
        <v>83997.5</v>
      </c>
      <c r="U7" s="1"/>
      <c r="V7" s="1">
        <v>61542.43</v>
      </c>
      <c r="W7" s="1"/>
      <c r="X7" s="1">
        <v>83312.789999999994</v>
      </c>
      <c r="Y7" s="1">
        <v>44340.41</v>
      </c>
      <c r="Z7" s="1">
        <v>21104.33</v>
      </c>
      <c r="AA7" s="1">
        <v>86101.04</v>
      </c>
      <c r="AB7" s="1">
        <v>298651.86</v>
      </c>
      <c r="AC7" s="1">
        <v>365608.97000000003</v>
      </c>
      <c r="AD7" s="1">
        <v>4215585.45</v>
      </c>
      <c r="AE7" s="1">
        <v>13284.350000000002</v>
      </c>
      <c r="AF7" s="1">
        <v>693186.78999999992</v>
      </c>
      <c r="AG7" s="1">
        <v>238365.34999999998</v>
      </c>
      <c r="AH7" s="1">
        <v>80635.86</v>
      </c>
      <c r="AI7" s="1">
        <v>41696.529399999999</v>
      </c>
      <c r="AJ7" s="1">
        <v>957328</v>
      </c>
      <c r="AK7" s="1">
        <v>1577547.25</v>
      </c>
      <c r="AL7" s="1">
        <v>567078.35000000009</v>
      </c>
      <c r="AM7" s="1">
        <v>94055.629999999976</v>
      </c>
      <c r="AN7" s="1">
        <v>51781.490000000005</v>
      </c>
      <c r="AO7" s="1">
        <v>62618.640000000007</v>
      </c>
      <c r="AP7" s="1">
        <v>309991.84999999998</v>
      </c>
      <c r="AQ7" s="1">
        <v>947799</v>
      </c>
      <c r="AR7" s="1">
        <v>404156.56999999995</v>
      </c>
      <c r="AS7" s="1">
        <v>11738111.093224337</v>
      </c>
      <c r="AT7" s="1">
        <v>204790.53999999998</v>
      </c>
      <c r="AU7" s="1">
        <v>295037.77999999997</v>
      </c>
      <c r="AV7" s="1">
        <v>485100.82248484541</v>
      </c>
      <c r="AW7" s="1">
        <v>108829.96</v>
      </c>
      <c r="AX7" s="1">
        <v>2509954</v>
      </c>
      <c r="AY7" s="1">
        <v>1451604.54</v>
      </c>
      <c r="AZ7" s="1">
        <v>3124473.9623000002</v>
      </c>
      <c r="BA7" s="1">
        <v>2006523.52</v>
      </c>
      <c r="BB7" s="1">
        <v>3240806.8310391214</v>
      </c>
      <c r="BC7" s="1">
        <v>1722225.3299999998</v>
      </c>
      <c r="BD7" s="1">
        <v>170243.20000000001</v>
      </c>
      <c r="BE7" s="1">
        <v>799695.55999999982</v>
      </c>
      <c r="BF7" s="1">
        <v>252882.67</v>
      </c>
      <c r="BG7" s="1">
        <v>632194.92999999993</v>
      </c>
      <c r="BH7" s="1">
        <v>681133.32</v>
      </c>
      <c r="BI7" s="1">
        <v>1340207.879534597</v>
      </c>
      <c r="BJ7" s="1">
        <v>428152.63</v>
      </c>
      <c r="BK7" s="1">
        <v>149745.44</v>
      </c>
      <c r="BL7" s="1">
        <v>59975.7</v>
      </c>
      <c r="BM7" s="33"/>
      <c r="BN7" s="1">
        <v>2081822</v>
      </c>
      <c r="BO7" s="1">
        <v>154488.88</v>
      </c>
      <c r="BP7" s="1">
        <v>245811.58</v>
      </c>
      <c r="BQ7" s="1">
        <v>166390.64000000001</v>
      </c>
      <c r="BR7" s="9">
        <f t="shared" si="0"/>
        <v>57581934.731734931</v>
      </c>
      <c r="BS7" s="10">
        <f t="shared" si="1"/>
        <v>0.1048582395312055</v>
      </c>
    </row>
    <row r="8" spans="1:71" x14ac:dyDescent="0.25">
      <c r="A8" s="7">
        <v>674</v>
      </c>
      <c r="B8" s="25" t="s">
        <v>117</v>
      </c>
      <c r="C8" s="1">
        <v>270192.73</v>
      </c>
      <c r="D8" s="1">
        <v>50672.260000000009</v>
      </c>
      <c r="E8" s="1">
        <v>126694.79</v>
      </c>
      <c r="F8" s="1">
        <v>69116.52</v>
      </c>
      <c r="G8" s="1">
        <v>340869.3</v>
      </c>
      <c r="H8" s="1">
        <v>1938229.0300000003</v>
      </c>
      <c r="I8" s="1">
        <v>7010</v>
      </c>
      <c r="J8" s="1">
        <v>114001.76730000001</v>
      </c>
      <c r="K8" s="1">
        <v>18303.219999999998</v>
      </c>
      <c r="L8" s="1">
        <v>310751.05</v>
      </c>
      <c r="M8" s="1">
        <v>288966.87</v>
      </c>
      <c r="N8" s="1">
        <v>32169.56</v>
      </c>
      <c r="O8" s="1">
        <v>90088.2</v>
      </c>
      <c r="P8" s="1">
        <v>52573.429999999993</v>
      </c>
      <c r="Q8" s="1">
        <v>1059147.3750760483</v>
      </c>
      <c r="R8" s="1">
        <v>420171.71</v>
      </c>
      <c r="S8" s="1">
        <v>179884.97</v>
      </c>
      <c r="T8" s="1">
        <v>36381.909999999996</v>
      </c>
      <c r="U8" s="1">
        <v>17543.680000000004</v>
      </c>
      <c r="V8" s="1">
        <v>11187.609999999999</v>
      </c>
      <c r="W8" s="1">
        <v>13036.52</v>
      </c>
      <c r="X8" s="1">
        <v>11051.64</v>
      </c>
      <c r="Y8" s="1">
        <v>24376.550000000003</v>
      </c>
      <c r="Z8" s="1">
        <v>54556.6</v>
      </c>
      <c r="AA8" s="1">
        <v>50866.95</v>
      </c>
      <c r="AB8" s="1">
        <v>215005.39</v>
      </c>
      <c r="AC8" s="1">
        <v>187802.19</v>
      </c>
      <c r="AD8" s="1">
        <v>1283711.2199999997</v>
      </c>
      <c r="AE8" s="1">
        <v>5540.71</v>
      </c>
      <c r="AF8" s="1">
        <v>318937.83999999997</v>
      </c>
      <c r="AG8" s="1">
        <v>48614.579999999994</v>
      </c>
      <c r="AH8" s="1"/>
      <c r="AI8" s="1">
        <v>6525.4365200000002</v>
      </c>
      <c r="AJ8" s="1">
        <v>305838</v>
      </c>
      <c r="AK8" s="1">
        <v>376236.89</v>
      </c>
      <c r="AL8" s="1">
        <v>104568.54</v>
      </c>
      <c r="AM8" s="1">
        <v>132658.09</v>
      </c>
      <c r="AN8" s="1">
        <v>8954.59</v>
      </c>
      <c r="AO8" s="1">
        <v>14580.359999999999</v>
      </c>
      <c r="AP8" s="1">
        <v>286594.37</v>
      </c>
      <c r="AQ8" s="1">
        <v>413043</v>
      </c>
      <c r="AR8" s="1">
        <v>81973.240000000005</v>
      </c>
      <c r="AS8" s="1">
        <v>5800391.3066605376</v>
      </c>
      <c r="AT8" s="1">
        <v>158918.91999999998</v>
      </c>
      <c r="AU8" s="1">
        <v>58112.480000000003</v>
      </c>
      <c r="AV8" s="1">
        <v>97224.196840801334</v>
      </c>
      <c r="AW8" s="1">
        <v>3306.26</v>
      </c>
      <c r="AX8" s="1">
        <v>1527956</v>
      </c>
      <c r="AY8" s="1">
        <v>389236.62</v>
      </c>
      <c r="AZ8" s="1">
        <v>1822432.8850700003</v>
      </c>
      <c r="BA8" s="1">
        <v>441511.86</v>
      </c>
      <c r="BB8" s="1">
        <v>1889832.173868635</v>
      </c>
      <c r="BC8" s="1">
        <v>967912.08</v>
      </c>
      <c r="BD8" s="1">
        <v>53213.34</v>
      </c>
      <c r="BE8" s="1">
        <v>45869.06</v>
      </c>
      <c r="BF8" s="1">
        <v>605608.16</v>
      </c>
      <c r="BG8" s="1">
        <v>338977.75</v>
      </c>
      <c r="BH8" s="1">
        <v>259879.65999999997</v>
      </c>
      <c r="BI8" s="1">
        <v>491383.94838470139</v>
      </c>
      <c r="BJ8" s="1">
        <v>72830.39</v>
      </c>
      <c r="BK8" s="1">
        <v>56562.239999999991</v>
      </c>
      <c r="BL8" s="1">
        <v>33863.4</v>
      </c>
      <c r="BM8" s="33"/>
      <c r="BN8" s="1">
        <v>553939</v>
      </c>
      <c r="BO8" s="1">
        <v>21447.360000000001</v>
      </c>
      <c r="BP8" s="1">
        <v>350634.51</v>
      </c>
      <c r="BQ8" s="1">
        <v>23250</v>
      </c>
      <c r="BR8" s="9">
        <f t="shared" si="0"/>
        <v>25442722.289720714</v>
      </c>
      <c r="BS8" s="10">
        <f t="shared" si="1"/>
        <v>4.6331876145021871E-2</v>
      </c>
    </row>
    <row r="9" spans="1:71" x14ac:dyDescent="0.25">
      <c r="A9" s="7">
        <v>694</v>
      </c>
      <c r="B9" s="25" t="s">
        <v>120</v>
      </c>
      <c r="C9" s="1">
        <v>249530.87</v>
      </c>
      <c r="D9" s="1">
        <v>10014.86</v>
      </c>
      <c r="E9" s="1">
        <v>113090.2</v>
      </c>
      <c r="F9" s="1">
        <v>16983.75</v>
      </c>
      <c r="G9" s="1">
        <v>626285.7300000001</v>
      </c>
      <c r="H9" s="1">
        <v>1801746.6</v>
      </c>
      <c r="I9" s="1">
        <v>18399</v>
      </c>
      <c r="J9" s="1">
        <v>146182.2746</v>
      </c>
      <c r="K9" s="1">
        <v>160824.61600000001</v>
      </c>
      <c r="L9" s="1">
        <v>313404.7300000001</v>
      </c>
      <c r="M9" s="1">
        <v>331471.51999999996</v>
      </c>
      <c r="N9" s="1">
        <v>169023.62</v>
      </c>
      <c r="O9" s="1">
        <v>90088.2</v>
      </c>
      <c r="P9" s="1">
        <v>19063.789999999997</v>
      </c>
      <c r="Q9" s="1">
        <v>429675.20078730123</v>
      </c>
      <c r="R9" s="1">
        <v>163565.55000000002</v>
      </c>
      <c r="S9" s="1">
        <v>202584.56000000003</v>
      </c>
      <c r="T9" s="1">
        <v>6458.68</v>
      </c>
      <c r="U9" s="1">
        <v>12627.980000000001</v>
      </c>
      <c r="V9" s="1">
        <v>31553.120000000003</v>
      </c>
      <c r="W9" s="1">
        <v>6518.28</v>
      </c>
      <c r="X9" s="1">
        <v>20869.61</v>
      </c>
      <c r="Y9" s="1">
        <v>5835.8899999999994</v>
      </c>
      <c r="Z9" s="1">
        <v>68541.59</v>
      </c>
      <c r="AA9" s="1">
        <v>40441.880000000005</v>
      </c>
      <c r="AB9" s="1">
        <v>167897.26</v>
      </c>
      <c r="AC9" s="1">
        <v>163998.79999999999</v>
      </c>
      <c r="AD9" s="1">
        <v>1024022.6399999999</v>
      </c>
      <c r="AE9" s="1">
        <v>3636.4700000000003</v>
      </c>
      <c r="AF9" s="1">
        <v>234945.17</v>
      </c>
      <c r="AG9" s="1">
        <v>77801.48000000001</v>
      </c>
      <c r="AH9" s="1">
        <v>38200.82</v>
      </c>
      <c r="AI9" s="1">
        <v>9761.8136799999993</v>
      </c>
      <c r="AJ9" s="1">
        <v>401658</v>
      </c>
      <c r="AK9" s="1">
        <v>158916.69</v>
      </c>
      <c r="AL9" s="1">
        <v>333812.5</v>
      </c>
      <c r="AM9" s="1">
        <v>3592.59</v>
      </c>
      <c r="AN9" s="1">
        <v>12182.24</v>
      </c>
      <c r="AO9" s="1">
        <v>18075.78</v>
      </c>
      <c r="AP9" s="1">
        <v>239033.42999999996</v>
      </c>
      <c r="AQ9" s="1">
        <v>543622</v>
      </c>
      <c r="AR9" s="1">
        <v>157309.22</v>
      </c>
      <c r="AS9" s="1">
        <v>3419626.8932336494</v>
      </c>
      <c r="AT9" s="1">
        <v>325967.74</v>
      </c>
      <c r="AU9" s="1">
        <v>40103.199999999997</v>
      </c>
      <c r="AV9" s="1">
        <v>176796.79615325411</v>
      </c>
      <c r="AW9" s="1">
        <v>73395.039999999994</v>
      </c>
      <c r="AX9" s="1">
        <v>1156033</v>
      </c>
      <c r="AY9" s="1">
        <v>431194.19000000006</v>
      </c>
      <c r="AZ9" s="1">
        <v>1747825.9978099996</v>
      </c>
      <c r="BA9" s="1">
        <v>1294157.3600000001</v>
      </c>
      <c r="BB9" s="1">
        <v>2363055.7809705678</v>
      </c>
      <c r="BC9" s="1">
        <v>852114.5</v>
      </c>
      <c r="BD9" s="1">
        <v>69271.389999999985</v>
      </c>
      <c r="BE9" s="1">
        <v>74908.689999999988</v>
      </c>
      <c r="BF9" s="1">
        <v>277679.09000000003</v>
      </c>
      <c r="BG9" s="1">
        <v>167612.85999999999</v>
      </c>
      <c r="BH9" s="1">
        <v>633040.77000000014</v>
      </c>
      <c r="BI9" s="1">
        <v>405789.32893060526</v>
      </c>
      <c r="BJ9" s="1">
        <v>112010.78000000001</v>
      </c>
      <c r="BK9" s="1">
        <v>149992.44</v>
      </c>
      <c r="BL9" s="1">
        <v>13805.279999999999</v>
      </c>
      <c r="BM9" s="33"/>
      <c r="BN9" s="1">
        <v>928277</v>
      </c>
      <c r="BO9" s="1">
        <v>24798.550000000003</v>
      </c>
      <c r="BP9" s="1">
        <v>135438.51999999999</v>
      </c>
      <c r="BQ9" s="1">
        <v>19800</v>
      </c>
      <c r="BR9" s="9">
        <f t="shared" si="0"/>
        <v>23535944.202165384</v>
      </c>
      <c r="BS9" s="10">
        <f t="shared" si="1"/>
        <v>4.2859582371475947E-2</v>
      </c>
    </row>
    <row r="10" spans="1:71" x14ac:dyDescent="0.25">
      <c r="A10" s="7">
        <v>713</v>
      </c>
      <c r="B10" s="25" t="s">
        <v>115</v>
      </c>
      <c r="C10" s="1"/>
      <c r="D10" s="1">
        <v>18457.870000000003</v>
      </c>
      <c r="E10" s="1"/>
      <c r="F10" s="1"/>
      <c r="G10" s="1"/>
      <c r="H10" s="1"/>
      <c r="I10" s="1">
        <v>18332</v>
      </c>
      <c r="J10" s="1"/>
      <c r="K10" s="1">
        <v>374192.85000000009</v>
      </c>
      <c r="L10" s="1">
        <v>489366.29</v>
      </c>
      <c r="M10" s="1"/>
      <c r="N10" s="1"/>
      <c r="O10" s="1"/>
      <c r="P10" s="1"/>
      <c r="Q10" s="1">
        <v>3546173.2254908471</v>
      </c>
      <c r="R10" s="1">
        <v>1146731.04</v>
      </c>
      <c r="S10" s="1">
        <v>178835</v>
      </c>
      <c r="T10" s="1"/>
      <c r="U10" s="1"/>
      <c r="V10" s="1"/>
      <c r="W10" s="1"/>
      <c r="X10" s="1"/>
      <c r="Y10" s="1"/>
      <c r="Z10" s="1"/>
      <c r="AA10" s="1"/>
      <c r="AB10" s="1"/>
      <c r="AC10" s="1">
        <v>93974.510000000009</v>
      </c>
      <c r="AD10" s="1"/>
      <c r="AE10" s="1"/>
      <c r="AF10" s="1">
        <v>106131.07000000002</v>
      </c>
      <c r="AG10" s="1">
        <v>58014.890000000007</v>
      </c>
      <c r="AH10" s="1"/>
      <c r="AI10" s="1">
        <v>29116.87</v>
      </c>
      <c r="AJ10" s="1"/>
      <c r="AK10" s="1"/>
      <c r="AL10" s="1">
        <v>104953.43</v>
      </c>
      <c r="AM10" s="1"/>
      <c r="AN10" s="1"/>
      <c r="AO10" s="1"/>
      <c r="AP10" s="1"/>
      <c r="AQ10" s="1"/>
      <c r="AR10" s="1">
        <v>498862.74000000005</v>
      </c>
      <c r="AS10" s="1"/>
      <c r="AT10" s="1">
        <v>821823.96</v>
      </c>
      <c r="AU10" s="1"/>
      <c r="AV10" s="1">
        <v>1049512.07</v>
      </c>
      <c r="AW10" s="1"/>
      <c r="AX10" s="1">
        <v>364254</v>
      </c>
      <c r="AY10" s="1"/>
      <c r="AZ10" s="1">
        <v>1706177.9603647999</v>
      </c>
      <c r="BA10" s="1"/>
      <c r="BB10" s="1"/>
      <c r="BC10" s="1">
        <v>129996.59</v>
      </c>
      <c r="BD10" s="1">
        <v>138349.37999999998</v>
      </c>
      <c r="BE10" s="1"/>
      <c r="BF10" s="1">
        <v>80724.350000000006</v>
      </c>
      <c r="BG10" s="1"/>
      <c r="BH10" s="1"/>
      <c r="BI10" s="1">
        <v>20446.73</v>
      </c>
      <c r="BJ10" s="1"/>
      <c r="BK10" s="1"/>
      <c r="BL10" s="1"/>
      <c r="BM10" s="33"/>
      <c r="BN10" s="1"/>
      <c r="BO10" s="1"/>
      <c r="BP10" s="1"/>
      <c r="BQ10" s="1"/>
      <c r="BR10" s="9">
        <f t="shared" si="0"/>
        <v>10974426.825855648</v>
      </c>
      <c r="BS10" s="10">
        <f t="shared" si="1"/>
        <v>1.9984724066401418E-2</v>
      </c>
    </row>
    <row r="11" spans="1:71" x14ac:dyDescent="0.25">
      <c r="A11" s="7">
        <v>715</v>
      </c>
      <c r="B11" s="25" t="s">
        <v>118</v>
      </c>
      <c r="C11" s="1"/>
      <c r="D11" s="1">
        <v>21466.52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>
        <v>416960</v>
      </c>
      <c r="AY11" s="1"/>
      <c r="AZ11" s="1">
        <v>517664.45799999987</v>
      </c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33"/>
      <c r="BN11" s="1"/>
      <c r="BO11" s="1"/>
      <c r="BP11" s="1"/>
      <c r="BQ11" s="1"/>
      <c r="BR11" s="9">
        <f t="shared" si="0"/>
        <v>956090.97799999989</v>
      </c>
      <c r="BS11" s="10">
        <f t="shared" si="1"/>
        <v>1.7410671810840679E-3</v>
      </c>
    </row>
    <row r="12" spans="1:71" x14ac:dyDescent="0.25">
      <c r="A12" s="7">
        <v>724</v>
      </c>
      <c r="B12" s="25" t="s">
        <v>113</v>
      </c>
      <c r="C12" s="1">
        <v>849096.99</v>
      </c>
      <c r="D12" s="1">
        <v>55985.530000000006</v>
      </c>
      <c r="E12" s="1">
        <v>603822.46</v>
      </c>
      <c r="F12" s="1">
        <v>103250.65</v>
      </c>
      <c r="G12" s="1">
        <v>2054636.3799999997</v>
      </c>
      <c r="H12" s="1">
        <v>6519557.1000000006</v>
      </c>
      <c r="I12" s="1">
        <v>13552</v>
      </c>
      <c r="J12" s="1">
        <v>492790.55559999996</v>
      </c>
      <c r="K12" s="1">
        <v>170696.27999999997</v>
      </c>
      <c r="L12" s="1">
        <v>665368.27</v>
      </c>
      <c r="M12" s="1">
        <v>1810119.2200000002</v>
      </c>
      <c r="N12" s="1">
        <v>147701.96</v>
      </c>
      <c r="O12" s="1">
        <v>90034.22</v>
      </c>
      <c r="P12" s="1">
        <v>74687.300000000017</v>
      </c>
      <c r="Q12" s="1">
        <v>4508396.0439437702</v>
      </c>
      <c r="R12" s="1">
        <v>1111825.8999999999</v>
      </c>
      <c r="S12" s="1">
        <v>247020.38</v>
      </c>
      <c r="T12" s="1">
        <v>97287.809999999983</v>
      </c>
      <c r="U12" s="1">
        <v>170263.38</v>
      </c>
      <c r="V12" s="1">
        <v>73571.25</v>
      </c>
      <c r="W12" s="1"/>
      <c r="X12" s="1">
        <v>18254.519999999997</v>
      </c>
      <c r="Y12" s="1">
        <v>36871.67</v>
      </c>
      <c r="Z12" s="1">
        <v>73049.089999999982</v>
      </c>
      <c r="AA12" s="1">
        <v>174581.72000000003</v>
      </c>
      <c r="AB12" s="1">
        <v>323505.49999999994</v>
      </c>
      <c r="AC12" s="1">
        <v>115030.81000000001</v>
      </c>
      <c r="AD12" s="1">
        <v>2184448.5</v>
      </c>
      <c r="AE12" s="1">
        <v>106631.75</v>
      </c>
      <c r="AF12" s="1">
        <v>121055.35</v>
      </c>
      <c r="AG12" s="1">
        <v>92808.62</v>
      </c>
      <c r="AH12" s="1">
        <v>115091.70000000001</v>
      </c>
      <c r="AI12" s="1">
        <v>17390.963059999998</v>
      </c>
      <c r="AJ12" s="1">
        <v>905474</v>
      </c>
      <c r="AK12" s="1">
        <v>1402767.6</v>
      </c>
      <c r="AL12" s="1">
        <v>834494.72000000009</v>
      </c>
      <c r="AM12" s="1">
        <v>84579.8</v>
      </c>
      <c r="AN12" s="1">
        <v>29828.309999999998</v>
      </c>
      <c r="AO12" s="1">
        <v>55642.67</v>
      </c>
      <c r="AP12" s="1">
        <v>1099125.3699999999</v>
      </c>
      <c r="AQ12" s="1">
        <v>1267119</v>
      </c>
      <c r="AR12" s="1">
        <v>547645.6399999999</v>
      </c>
      <c r="AS12" s="1">
        <v>5186231.5927148787</v>
      </c>
      <c r="AT12" s="1">
        <v>542457.59</v>
      </c>
      <c r="AU12" s="1">
        <v>243889.55</v>
      </c>
      <c r="AV12" s="1">
        <v>489952.1832130003</v>
      </c>
      <c r="AW12" s="1">
        <v>229809.37000000002</v>
      </c>
      <c r="AX12" s="1">
        <v>2227274</v>
      </c>
      <c r="AY12" s="1">
        <v>406743.03999999998</v>
      </c>
      <c r="AZ12" s="1">
        <v>3460680.4100299999</v>
      </c>
      <c r="BA12" s="1">
        <v>2319983.8199999998</v>
      </c>
      <c r="BB12" s="1">
        <v>3948727.225469314</v>
      </c>
      <c r="BC12" s="1">
        <v>2643948.58</v>
      </c>
      <c r="BD12" s="1">
        <v>248287.08000000002</v>
      </c>
      <c r="BE12" s="1">
        <v>384499.42</v>
      </c>
      <c r="BF12" s="1">
        <v>379617.74</v>
      </c>
      <c r="BG12" s="1">
        <v>568875.96</v>
      </c>
      <c r="BH12" s="1">
        <v>1064588.52</v>
      </c>
      <c r="BI12" s="1">
        <v>1535566.6067291219</v>
      </c>
      <c r="BJ12" s="1">
        <v>612503.04000000004</v>
      </c>
      <c r="BK12" s="1">
        <v>262889.69</v>
      </c>
      <c r="BL12" s="1">
        <v>121885.34000000001</v>
      </c>
      <c r="BM12" s="33"/>
      <c r="BN12" s="1">
        <v>886775</v>
      </c>
      <c r="BO12" s="1">
        <v>111929.72</v>
      </c>
      <c r="BP12" s="1">
        <v>477808.85000000009</v>
      </c>
      <c r="BQ12" s="1">
        <v>36600</v>
      </c>
      <c r="BR12" s="9">
        <f t="shared" si="0"/>
        <v>57856585.310760088</v>
      </c>
      <c r="BS12" s="10">
        <f t="shared" si="1"/>
        <v>0.10535838556375852</v>
      </c>
    </row>
    <row r="13" spans="1:71" x14ac:dyDescent="0.25">
      <c r="A13" s="7">
        <v>744</v>
      </c>
      <c r="B13" s="25" t="s">
        <v>112</v>
      </c>
      <c r="C13" s="1">
        <v>417681.25</v>
      </c>
      <c r="D13" s="1">
        <v>26216.739999999998</v>
      </c>
      <c r="E13" s="1">
        <v>228133.84</v>
      </c>
      <c r="F13" s="1">
        <v>74451.87000000001</v>
      </c>
      <c r="G13" s="1">
        <v>966203.25</v>
      </c>
      <c r="H13" s="1">
        <v>3853355.69</v>
      </c>
      <c r="I13" s="1">
        <v>33632</v>
      </c>
      <c r="J13" s="1">
        <v>171670.50459999999</v>
      </c>
      <c r="K13" s="1">
        <v>92447.62000000001</v>
      </c>
      <c r="L13" s="1">
        <v>317426.46000000002</v>
      </c>
      <c r="M13" s="1">
        <v>665032.08000000007</v>
      </c>
      <c r="N13" s="1">
        <v>103551.01000000001</v>
      </c>
      <c r="O13" s="1">
        <v>90088.2</v>
      </c>
      <c r="P13" s="1">
        <v>51661.88</v>
      </c>
      <c r="Q13" s="1">
        <v>1279860.8623922723</v>
      </c>
      <c r="R13" s="1">
        <v>359805.45999999996</v>
      </c>
      <c r="S13" s="1">
        <v>203503.55999999997</v>
      </c>
      <c r="T13" s="1">
        <v>40842.22</v>
      </c>
      <c r="U13" s="1">
        <v>193360.16999999998</v>
      </c>
      <c r="V13" s="1">
        <v>42481.75</v>
      </c>
      <c r="W13" s="1">
        <v>117328.72</v>
      </c>
      <c r="X13" s="1">
        <v>57518.579999999994</v>
      </c>
      <c r="Y13" s="1">
        <v>27665.789999999997</v>
      </c>
      <c r="Z13" s="1">
        <v>37050.97</v>
      </c>
      <c r="AA13" s="1">
        <v>71037.509999999995</v>
      </c>
      <c r="AB13" s="1">
        <v>154120.49999999997</v>
      </c>
      <c r="AC13" s="1">
        <v>129271.43000000001</v>
      </c>
      <c r="AD13" s="1">
        <v>3953789.9499999997</v>
      </c>
      <c r="AE13" s="1">
        <v>16561.77</v>
      </c>
      <c r="AF13" s="1">
        <v>267367.36</v>
      </c>
      <c r="AG13" s="1">
        <v>49252.590000000004</v>
      </c>
      <c r="AH13" s="1">
        <v>44483.22</v>
      </c>
      <c r="AI13" s="1">
        <v>19994.462800000001</v>
      </c>
      <c r="AJ13" s="1">
        <v>591313</v>
      </c>
      <c r="AK13" s="1">
        <v>1270668.31</v>
      </c>
      <c r="AL13" s="1">
        <v>997415.66</v>
      </c>
      <c r="AM13" s="1">
        <v>57254.44</v>
      </c>
      <c r="AN13" s="1">
        <v>21327.42</v>
      </c>
      <c r="AO13" s="1">
        <v>55941.17</v>
      </c>
      <c r="AP13" s="1">
        <v>193189.32</v>
      </c>
      <c r="AQ13" s="1">
        <v>264842</v>
      </c>
      <c r="AR13" s="1">
        <v>61617.890000000007</v>
      </c>
      <c r="AS13" s="1">
        <v>11493613.460841611</v>
      </c>
      <c r="AT13" s="1">
        <v>439613.85000000003</v>
      </c>
      <c r="AU13" s="1">
        <v>156446.56</v>
      </c>
      <c r="AV13" s="1">
        <v>416597.76030257938</v>
      </c>
      <c r="AW13" s="1">
        <v>106511.16</v>
      </c>
      <c r="AX13" s="1">
        <v>3142409</v>
      </c>
      <c r="AY13" s="1">
        <v>604114.63</v>
      </c>
      <c r="AZ13" s="1">
        <v>2632542.9739400004</v>
      </c>
      <c r="BA13" s="1">
        <v>2381285.35</v>
      </c>
      <c r="BB13" s="1">
        <v>1845545.3753364757</v>
      </c>
      <c r="BC13" s="1">
        <v>1529865.95</v>
      </c>
      <c r="BD13" s="1">
        <v>91820.08</v>
      </c>
      <c r="BE13" s="1">
        <v>164284.20000000001</v>
      </c>
      <c r="BF13" s="1">
        <v>602163.63000000012</v>
      </c>
      <c r="BG13" s="1">
        <v>312139.53000000003</v>
      </c>
      <c r="BH13" s="1">
        <v>1034884.77</v>
      </c>
      <c r="BI13" s="1">
        <v>917435.27818092168</v>
      </c>
      <c r="BJ13" s="1">
        <v>177258.33000000002</v>
      </c>
      <c r="BK13" s="1">
        <v>149992.44</v>
      </c>
      <c r="BL13" s="1">
        <v>54470.21</v>
      </c>
      <c r="BM13" s="33"/>
      <c r="BN13" s="1">
        <v>408876.96</v>
      </c>
      <c r="BO13" s="1">
        <v>92269.579999999987</v>
      </c>
      <c r="BP13" s="1">
        <v>148604.79000000004</v>
      </c>
      <c r="BQ13" s="1">
        <v>80900</v>
      </c>
      <c r="BR13" s="9">
        <f t="shared" si="0"/>
        <v>46654064.348393872</v>
      </c>
      <c r="BS13" s="10">
        <f t="shared" si="1"/>
        <v>8.4958295988828827E-2</v>
      </c>
    </row>
    <row r="14" spans="1:71" x14ac:dyDescent="0.25">
      <c r="A14" s="7">
        <v>764</v>
      </c>
      <c r="B14" s="25" t="s">
        <v>121</v>
      </c>
      <c r="C14" s="1">
        <v>1505155.4200000002</v>
      </c>
      <c r="D14" s="1">
        <v>93594.94</v>
      </c>
      <c r="E14" s="1">
        <v>552544.10000000009</v>
      </c>
      <c r="F14" s="1">
        <v>100860.37000000001</v>
      </c>
      <c r="G14" s="1">
        <v>807914.14999999991</v>
      </c>
      <c r="H14" s="1">
        <v>6172644.3300000001</v>
      </c>
      <c r="I14" s="1">
        <v>58252</v>
      </c>
      <c r="J14" s="1">
        <v>512208.72470000002</v>
      </c>
      <c r="K14" s="1">
        <v>112256.13</v>
      </c>
      <c r="L14" s="1">
        <v>595690.97999999975</v>
      </c>
      <c r="M14" s="1">
        <v>1891700.7999999998</v>
      </c>
      <c r="N14" s="1">
        <v>225331.99000000005</v>
      </c>
      <c r="O14" s="1">
        <v>90088.2</v>
      </c>
      <c r="P14" s="1">
        <v>83723.930000000008</v>
      </c>
      <c r="Q14" s="1">
        <v>3082295.0227285563</v>
      </c>
      <c r="R14" s="1">
        <v>900688.51000000013</v>
      </c>
      <c r="S14" s="1">
        <v>196040.12999999998</v>
      </c>
      <c r="T14" s="1">
        <v>102519.58</v>
      </c>
      <c r="U14" s="1">
        <v>299885</v>
      </c>
      <c r="V14" s="1">
        <v>111436.95000000001</v>
      </c>
      <c r="W14" s="1">
        <v>143401.76999999999</v>
      </c>
      <c r="X14" s="1">
        <v>7395.52</v>
      </c>
      <c r="Y14" s="1">
        <v>58786.48</v>
      </c>
      <c r="Z14" s="1">
        <v>247956.1</v>
      </c>
      <c r="AA14" s="1">
        <v>218201.28999999998</v>
      </c>
      <c r="AB14" s="1">
        <v>285863.37999999995</v>
      </c>
      <c r="AC14" s="1">
        <v>316247.43</v>
      </c>
      <c r="AD14" s="1">
        <v>5759970.6799999997</v>
      </c>
      <c r="AE14" s="1">
        <v>142117.54999999999</v>
      </c>
      <c r="AF14" s="1">
        <v>484399.42000000004</v>
      </c>
      <c r="AG14" s="1">
        <v>200218.36999999997</v>
      </c>
      <c r="AH14" s="1">
        <v>74364.12</v>
      </c>
      <c r="AI14" s="1">
        <v>19062.125919999999</v>
      </c>
      <c r="AJ14" s="1">
        <v>1409630</v>
      </c>
      <c r="AK14" s="1">
        <v>1924770.5599999996</v>
      </c>
      <c r="AL14" s="1">
        <v>781871.64</v>
      </c>
      <c r="AM14" s="1">
        <v>222155.29</v>
      </c>
      <c r="AN14" s="1">
        <v>51312.69</v>
      </c>
      <c r="AO14" s="1">
        <v>74434.97</v>
      </c>
      <c r="AP14" s="1">
        <v>433708.33</v>
      </c>
      <c r="AQ14" s="1">
        <v>462444</v>
      </c>
      <c r="AR14" s="1">
        <v>660331.05000000005</v>
      </c>
      <c r="AS14" s="1">
        <v>17226748.754459314</v>
      </c>
      <c r="AT14" s="1">
        <v>1211606.8600000001</v>
      </c>
      <c r="AU14" s="1">
        <v>243771.08999999997</v>
      </c>
      <c r="AV14" s="1">
        <v>693888.31056609016</v>
      </c>
      <c r="AW14" s="1">
        <v>113465.73</v>
      </c>
      <c r="AX14" s="1">
        <v>8082317</v>
      </c>
      <c r="AY14" s="1">
        <v>1395788.5199999996</v>
      </c>
      <c r="AZ14" s="1">
        <v>7646416.5883400002</v>
      </c>
      <c r="BA14" s="1">
        <v>3538379.8700000006</v>
      </c>
      <c r="BB14" s="1">
        <v>3738758.3244526526</v>
      </c>
      <c r="BC14" s="1">
        <v>2723567.59</v>
      </c>
      <c r="BD14" s="1">
        <v>46177.420000000006</v>
      </c>
      <c r="BE14" s="1">
        <v>829575.73</v>
      </c>
      <c r="BF14" s="1">
        <v>645024.49</v>
      </c>
      <c r="BG14" s="1">
        <v>759124.97</v>
      </c>
      <c r="BH14" s="1">
        <v>2217269.6199999996</v>
      </c>
      <c r="BI14" s="1">
        <v>1976963.0843230046</v>
      </c>
      <c r="BJ14" s="1">
        <v>323857.51</v>
      </c>
      <c r="BK14" s="1">
        <v>262889.69</v>
      </c>
      <c r="BL14" s="1">
        <v>119756.98</v>
      </c>
      <c r="BM14" s="33"/>
      <c r="BN14" s="1">
        <v>3306555</v>
      </c>
      <c r="BO14" s="1">
        <v>72216.72</v>
      </c>
      <c r="BP14" s="1">
        <v>64231.762000000002</v>
      </c>
      <c r="BQ14" s="1">
        <v>44500</v>
      </c>
      <c r="BR14" s="9">
        <f t="shared" si="0"/>
        <v>88756325.637489632</v>
      </c>
      <c r="BS14" s="10">
        <f t="shared" si="1"/>
        <v>0.16162763715676823</v>
      </c>
    </row>
    <row r="15" spans="1:71" x14ac:dyDescent="0.25">
      <c r="B15" s="25" t="s">
        <v>119</v>
      </c>
      <c r="C15" s="1"/>
      <c r="D15" s="1"/>
      <c r="E15" s="1">
        <v>1159694.8299999998</v>
      </c>
      <c r="F15" s="1"/>
      <c r="G15" s="1"/>
      <c r="H15" s="1"/>
      <c r="I15" s="1"/>
      <c r="J15" s="1"/>
      <c r="K15" s="1"/>
      <c r="L15" s="1">
        <v>302361.08999999979</v>
      </c>
      <c r="M15" s="1"/>
      <c r="N15" s="1">
        <v>74900.820000000007</v>
      </c>
      <c r="O15" s="1">
        <v>153000</v>
      </c>
      <c r="P15" s="1"/>
      <c r="Q15" s="1">
        <v>-553366.04</v>
      </c>
      <c r="R15" s="1">
        <v>1385512.3</v>
      </c>
      <c r="S15" s="1"/>
      <c r="T15" s="1">
        <v>50393.78</v>
      </c>
      <c r="U15" s="1"/>
      <c r="V15" s="1">
        <v>81085.899999999994</v>
      </c>
      <c r="W15" s="1"/>
      <c r="X15" s="1"/>
      <c r="Y15" s="1">
        <v>76523.510000000009</v>
      </c>
      <c r="Z15" s="1"/>
      <c r="AA15" s="1"/>
      <c r="AB15" s="1">
        <v>781268.34</v>
      </c>
      <c r="AC15" s="1">
        <v>66857.010000000009</v>
      </c>
      <c r="AD15" s="1"/>
      <c r="AE15" s="1">
        <v>129191.86000000002</v>
      </c>
      <c r="AF15" s="1"/>
      <c r="AG15" s="1"/>
      <c r="AH15" s="1"/>
      <c r="AI15" s="1"/>
      <c r="AJ15" s="1"/>
      <c r="AK15" s="1"/>
      <c r="AL15" s="1"/>
      <c r="AM15" s="1">
        <v>171942</v>
      </c>
      <c r="AN15" s="1"/>
      <c r="AO15" s="1"/>
      <c r="AP15" s="1">
        <v>1601752.8</v>
      </c>
      <c r="AQ15" s="1">
        <v>147362</v>
      </c>
      <c r="AR15" s="1"/>
      <c r="AS15" s="1">
        <v>667480.66666666663</v>
      </c>
      <c r="AT15" s="1">
        <v>42286.29</v>
      </c>
      <c r="AU15" s="1"/>
      <c r="AV15" s="1"/>
      <c r="AW15" s="1">
        <v>264013.66000000003</v>
      </c>
      <c r="AX15" s="1"/>
      <c r="AY15" s="1"/>
      <c r="AZ15" s="1"/>
      <c r="BA15" s="1"/>
      <c r="BB15" s="1"/>
      <c r="BC15" s="1"/>
      <c r="BD15" s="1">
        <v>9494.01</v>
      </c>
      <c r="BE15" s="1">
        <v>642878.5</v>
      </c>
      <c r="BF15" s="1">
        <v>385279.19000000006</v>
      </c>
      <c r="BG15" s="1"/>
      <c r="BH15" s="1">
        <v>125065.48000000001</v>
      </c>
      <c r="BI15" s="1">
        <v>417912.87999999989</v>
      </c>
      <c r="BJ15" s="1"/>
      <c r="BK15" s="1"/>
      <c r="BL15" s="1"/>
      <c r="BM15" s="33"/>
      <c r="BN15" s="1"/>
      <c r="BO15" s="1">
        <v>15901.970000000001</v>
      </c>
      <c r="BP15" s="1">
        <v>911.52</v>
      </c>
      <c r="BQ15" s="1"/>
      <c r="BR15" s="9">
        <f t="shared" si="0"/>
        <v>8199704.3666666662</v>
      </c>
      <c r="BS15" s="10">
        <f t="shared" si="1"/>
        <v>1.4931880433867097E-2</v>
      </c>
    </row>
    <row r="16" spans="1:71" ht="8.25" customHeight="1" x14ac:dyDescent="0.25"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33"/>
      <c r="BN16" s="1"/>
      <c r="BO16" s="1"/>
      <c r="BP16" s="1"/>
      <c r="BQ16" s="1"/>
      <c r="BR16" s="9"/>
    </row>
    <row r="17" spans="1:71" s="2" customFormat="1" x14ac:dyDescent="0.25">
      <c r="A17" s="14"/>
      <c r="B17" s="15"/>
      <c r="C17" s="2">
        <f t="shared" ref="C17:AH17" si="2">SUM(C3:C15)</f>
        <v>6689121.2000000002</v>
      </c>
      <c r="D17" s="2">
        <f t="shared" si="2"/>
        <v>661495.23</v>
      </c>
      <c r="E17" s="2">
        <f t="shared" si="2"/>
        <v>5103433.0200000005</v>
      </c>
      <c r="F17" s="2">
        <f t="shared" si="2"/>
        <v>1067042.99</v>
      </c>
      <c r="G17" s="2">
        <f t="shared" si="2"/>
        <v>13768575.750000002</v>
      </c>
      <c r="H17" s="2">
        <f t="shared" si="2"/>
        <v>43902747.159999996</v>
      </c>
      <c r="I17" s="2">
        <f t="shared" si="2"/>
        <v>590387</v>
      </c>
      <c r="J17" s="2">
        <f t="shared" si="2"/>
        <v>4092089.4700000007</v>
      </c>
      <c r="K17" s="2">
        <f t="shared" si="2"/>
        <v>4424931.3060000008</v>
      </c>
      <c r="L17" s="2">
        <f t="shared" si="2"/>
        <v>5559780.3199999984</v>
      </c>
      <c r="M17" s="2">
        <f t="shared" si="2"/>
        <v>9100399.8499999978</v>
      </c>
      <c r="N17" s="2">
        <f t="shared" si="2"/>
        <v>1823088.5200000003</v>
      </c>
      <c r="O17" s="2">
        <f t="shared" si="2"/>
        <v>1127293.0799999998</v>
      </c>
      <c r="P17" s="2">
        <f t="shared" si="2"/>
        <v>564832.52</v>
      </c>
      <c r="Q17" s="2">
        <f t="shared" si="2"/>
        <v>24477123.671575602</v>
      </c>
      <c r="R17" s="2">
        <f t="shared" si="2"/>
        <v>8732538.959999999</v>
      </c>
      <c r="S17" s="2">
        <f t="shared" si="2"/>
        <v>2509816.66</v>
      </c>
      <c r="T17" s="2">
        <f t="shared" si="2"/>
        <v>845785.08</v>
      </c>
      <c r="U17" s="2">
        <f t="shared" si="2"/>
        <v>1568191.1099999999</v>
      </c>
      <c r="V17" s="2">
        <f t="shared" si="2"/>
        <v>801868.21000000008</v>
      </c>
      <c r="W17" s="2">
        <f t="shared" si="2"/>
        <v>733714.26</v>
      </c>
      <c r="X17" s="2">
        <f t="shared" si="2"/>
        <v>686321.72</v>
      </c>
      <c r="Y17" s="2">
        <f t="shared" si="2"/>
        <v>738648.9700000002</v>
      </c>
      <c r="Z17" s="2">
        <f t="shared" si="2"/>
        <v>907569.11999999988</v>
      </c>
      <c r="AA17" s="2">
        <f t="shared" si="2"/>
        <v>1393824.24</v>
      </c>
      <c r="AB17" s="2">
        <f t="shared" si="2"/>
        <v>3866959.26</v>
      </c>
      <c r="AC17" s="2">
        <f t="shared" si="2"/>
        <v>2608084.87</v>
      </c>
      <c r="AD17" s="2">
        <f t="shared" si="2"/>
        <v>36946822.259999998</v>
      </c>
      <c r="AE17" s="2">
        <f t="shared" si="2"/>
        <v>799731.47999999986</v>
      </c>
      <c r="AF17" s="2">
        <f t="shared" si="2"/>
        <v>3750177.0299999993</v>
      </c>
      <c r="AG17" s="2">
        <f t="shared" si="2"/>
        <v>1449928.8599999999</v>
      </c>
      <c r="AH17" s="2">
        <f t="shared" si="2"/>
        <v>644171.19999999995</v>
      </c>
      <c r="AI17" s="2">
        <f t="shared" ref="AI17:BR17" si="3">SUM(AI3:AI15)</f>
        <v>376209.29094008799</v>
      </c>
      <c r="AJ17" s="2">
        <f t="shared" si="3"/>
        <v>8213987</v>
      </c>
      <c r="AK17" s="2">
        <f t="shared" si="3"/>
        <v>14701840.449999999</v>
      </c>
      <c r="AL17" s="2">
        <f t="shared" si="3"/>
        <v>7144607.8699999992</v>
      </c>
      <c r="AM17" s="2">
        <f t="shared" si="3"/>
        <v>1207034.3500000001</v>
      </c>
      <c r="AN17" s="2">
        <f t="shared" si="3"/>
        <v>563890.31999999995</v>
      </c>
      <c r="AO17" s="2">
        <f t="shared" si="3"/>
        <v>618530.25</v>
      </c>
      <c r="AP17" s="2">
        <f t="shared" si="3"/>
        <v>7299411.3300000001</v>
      </c>
      <c r="AQ17" s="2">
        <f t="shared" si="3"/>
        <v>8152992</v>
      </c>
      <c r="AR17" s="2">
        <f t="shared" si="3"/>
        <v>4322205.3100000005</v>
      </c>
      <c r="AS17" s="2">
        <f t="shared" si="3"/>
        <v>87718880.099797204</v>
      </c>
      <c r="AT17" s="2">
        <f t="shared" si="3"/>
        <v>5861256.7000000002</v>
      </c>
      <c r="AU17" s="2">
        <f t="shared" si="3"/>
        <v>2010317.0099999998</v>
      </c>
      <c r="AV17" s="2">
        <f t="shared" si="3"/>
        <v>5468862.1999999993</v>
      </c>
      <c r="AW17" s="2">
        <f t="shared" si="3"/>
        <v>1774601.5699999998</v>
      </c>
      <c r="AX17" s="2">
        <f t="shared" si="3"/>
        <v>34976479</v>
      </c>
      <c r="AY17" s="2">
        <f t="shared" si="3"/>
        <v>7741238.2199999997</v>
      </c>
      <c r="AZ17" s="2">
        <f t="shared" si="3"/>
        <v>35763418.311534807</v>
      </c>
      <c r="BA17" s="2">
        <f t="shared" si="3"/>
        <v>15799419.400000002</v>
      </c>
      <c r="BB17" s="2">
        <f t="shared" si="3"/>
        <v>27520061.590000004</v>
      </c>
      <c r="BC17" s="2">
        <f t="shared" si="3"/>
        <v>15200573.119999999</v>
      </c>
      <c r="BD17" s="2">
        <f t="shared" si="3"/>
        <v>2524217.46</v>
      </c>
      <c r="BE17" s="2">
        <f t="shared" si="3"/>
        <v>5151215.92</v>
      </c>
      <c r="BF17" s="2">
        <f t="shared" si="3"/>
        <v>7945502.3500000015</v>
      </c>
      <c r="BG17" s="2">
        <f t="shared" si="3"/>
        <v>4940758.51</v>
      </c>
      <c r="BH17" s="2">
        <f t="shared" si="3"/>
        <v>9883841.5600000005</v>
      </c>
      <c r="BI17" s="2">
        <f t="shared" si="3"/>
        <v>10837085.740312498</v>
      </c>
      <c r="BJ17" s="2">
        <f t="shared" si="3"/>
        <v>2658755.5599999996</v>
      </c>
      <c r="BK17" s="2">
        <f t="shared" si="3"/>
        <v>1646097.9999999998</v>
      </c>
      <c r="BL17" s="2">
        <f t="shared" si="3"/>
        <v>657147.4800000001</v>
      </c>
      <c r="BM17" s="34">
        <f t="shared" si="3"/>
        <v>0</v>
      </c>
      <c r="BN17" s="2">
        <f t="shared" si="3"/>
        <v>14206675.260000002</v>
      </c>
      <c r="BO17" s="2">
        <f t="shared" si="3"/>
        <v>959214.14999999991</v>
      </c>
      <c r="BP17" s="2">
        <f t="shared" si="3"/>
        <v>2243096.6020000004</v>
      </c>
      <c r="BQ17" s="2">
        <f t="shared" si="3"/>
        <v>1114854.83</v>
      </c>
      <c r="BR17" s="2">
        <f t="shared" si="3"/>
        <v>549140773.19216025</v>
      </c>
      <c r="BS17" s="16"/>
    </row>
    <row r="18" spans="1:71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8">
        <f>BR17-'By UAS Object Code '!BR40</f>
        <v>1.248478889465332E-3</v>
      </c>
    </row>
    <row r="20" spans="1:71" x14ac:dyDescent="0.25">
      <c r="C20" s="1"/>
      <c r="D20" s="22"/>
      <c r="E20" s="22"/>
      <c r="F20" s="22"/>
      <c r="P20" s="1"/>
    </row>
    <row r="21" spans="1:71" x14ac:dyDescent="0.25">
      <c r="D21" s="22"/>
      <c r="E21" s="22"/>
      <c r="F21" s="22"/>
      <c r="P21" s="1"/>
      <c r="W21" s="1"/>
      <c r="AO21" s="1"/>
    </row>
    <row r="22" spans="1:71" x14ac:dyDescent="0.25">
      <c r="C22" s="1"/>
      <c r="D22" s="22"/>
      <c r="E22" s="22"/>
      <c r="F22" s="22"/>
    </row>
    <row r="23" spans="1:71" x14ac:dyDescent="0.25">
      <c r="D23" s="22"/>
      <c r="E23" s="22"/>
      <c r="F23" s="22"/>
    </row>
    <row r="24" spans="1:71" x14ac:dyDescent="0.25">
      <c r="D24" s="22"/>
      <c r="E24" s="22"/>
      <c r="F24" s="22"/>
    </row>
    <row r="25" spans="1:71" x14ac:dyDescent="0.25">
      <c r="D25" s="22"/>
      <c r="E25" s="22"/>
      <c r="F25" s="22"/>
    </row>
    <row r="26" spans="1:71" x14ac:dyDescent="0.25">
      <c r="D26" s="22"/>
      <c r="E26" s="22"/>
      <c r="F26" s="22"/>
    </row>
    <row r="27" spans="1:71" x14ac:dyDescent="0.25">
      <c r="D27" s="22"/>
      <c r="E27" s="22"/>
      <c r="F27" s="22"/>
    </row>
    <row r="28" spans="1:71" x14ac:dyDescent="0.25">
      <c r="D28" s="22"/>
      <c r="E28" s="22"/>
      <c r="F28" s="22"/>
    </row>
    <row r="29" spans="1:71" x14ac:dyDescent="0.25">
      <c r="D29" s="22"/>
      <c r="E29" s="22"/>
      <c r="F29" s="22"/>
    </row>
    <row r="30" spans="1:71" x14ac:dyDescent="0.25">
      <c r="D30" s="22"/>
      <c r="E30" s="22"/>
      <c r="F30" s="22"/>
    </row>
    <row r="31" spans="1:71" x14ac:dyDescent="0.25">
      <c r="D31" s="22"/>
      <c r="E31" s="22"/>
      <c r="F31" s="22"/>
    </row>
    <row r="32" spans="1:71" x14ac:dyDescent="0.25">
      <c r="D32" s="22"/>
      <c r="E32" s="22"/>
      <c r="F32" s="22"/>
    </row>
    <row r="33" spans="4:6" x14ac:dyDescent="0.25">
      <c r="D33" s="22"/>
      <c r="E33" s="22"/>
      <c r="F33" s="22"/>
    </row>
    <row r="34" spans="4:6" x14ac:dyDescent="0.25">
      <c r="D34" s="22"/>
      <c r="E34" s="22"/>
      <c r="F34" s="22"/>
    </row>
    <row r="35" spans="4:6" x14ac:dyDescent="0.25">
      <c r="D35" s="22"/>
      <c r="E35" s="22"/>
      <c r="F35" s="22"/>
    </row>
    <row r="36" spans="4:6" x14ac:dyDescent="0.25">
      <c r="D36" s="22"/>
      <c r="E36" s="22"/>
      <c r="F36" s="22"/>
    </row>
    <row r="37" spans="4:6" x14ac:dyDescent="0.25">
      <c r="D37" s="22"/>
      <c r="E37" s="22"/>
      <c r="F37" s="22"/>
    </row>
    <row r="38" spans="4:6" x14ac:dyDescent="0.25">
      <c r="D38" s="22"/>
      <c r="E38" s="22"/>
      <c r="F38" s="22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567b43-3569-4e63-bdb5-64de0bac7df4">
      <Terms xmlns="http://schemas.microsoft.com/office/infopath/2007/PartnerControls"/>
    </lcf76f155ced4ddcb4097134ff3c332f>
    <TaxCatchAll xmlns="6dc71259-73ab-47be-a631-8b07f69bab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F15962634E70448BF1E508790EC8E4" ma:contentTypeVersion="12" ma:contentTypeDescription="Create a new document." ma:contentTypeScope="" ma:versionID="d81a8fba71ce403639e6cec55fc41f81">
  <xsd:schema xmlns:xsd="http://www.w3.org/2001/XMLSchema" xmlns:xs="http://www.w3.org/2001/XMLSchema" xmlns:p="http://schemas.microsoft.com/office/2006/metadata/properties" xmlns:ns2="27567b43-3569-4e63-bdb5-64de0bac7df4" xmlns:ns3="6dc71259-73ab-47be-a631-8b07f69babf7" targetNamespace="http://schemas.microsoft.com/office/2006/metadata/properties" ma:root="true" ma:fieldsID="40d6e3145bd7b06667567630c581ded8" ns2:_="" ns3:_="">
    <xsd:import namespace="27567b43-3569-4e63-bdb5-64de0bac7df4"/>
    <xsd:import namespace="6dc71259-73ab-47be-a631-8b07f69bab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67b43-3569-4e63-bdb5-64de0bac7d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22d6b61-a554-4060-a7a2-c578e32b07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71259-73ab-47be-a631-8b07f69bab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dc8380-269d-4b90-88d1-7fdf8328b55e}" ma:internalName="TaxCatchAll" ma:showField="CatchAllData" ma:web="6dc71259-73ab-47be-a631-8b07f69bab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BB9EED-1C7E-4B70-96FC-AAAA48D5D8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6C31E8-7913-4C4E-8EFB-6BAF2BF2D835}">
  <ds:schemaRefs>
    <ds:schemaRef ds:uri="http://schemas.microsoft.com/office/2006/metadata/properties"/>
    <ds:schemaRef ds:uri="http://schemas.microsoft.com/office/infopath/2007/PartnerControls"/>
    <ds:schemaRef ds:uri="27567b43-3569-4e63-bdb5-64de0bac7df4"/>
    <ds:schemaRef ds:uri="6dc71259-73ab-47be-a631-8b07f69babf7"/>
  </ds:schemaRefs>
</ds:datastoreItem>
</file>

<file path=customXml/itemProps3.xml><?xml version="1.0" encoding="utf-8"?>
<ds:datastoreItem xmlns:ds="http://schemas.openxmlformats.org/officeDocument/2006/customXml" ds:itemID="{5491DDEF-7C0E-4E2C-AC96-CCF1195A62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567b43-3569-4e63-bdb5-64de0bac7df4"/>
    <ds:schemaRef ds:uri="6dc71259-73ab-47be-a631-8b07f69bab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UAS Object Code </vt:lpstr>
      <vt:lpstr>By UAS Account Code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 Kolchakian</dc:creator>
  <cp:lastModifiedBy>Griffin Kolchakian</cp:lastModifiedBy>
  <dcterms:created xsi:type="dcterms:W3CDTF">2025-05-05T14:43:02Z</dcterms:created>
  <dcterms:modified xsi:type="dcterms:W3CDTF">2026-07-23T16:15:24Z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0x010100ACF15962634E70448BF1E508790EC8E4</vt:lpwstr>
  </property>
  <property fmtid="{D5CDD505-2E9C-101B-9397-08002B2CF9AE}" pid="3" name="Order">
    <vt:r8>84600</vt:r8>
  </property>
</Properties>
</file>