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kolchakian.FLCCOC\Desktop\"/>
    </mc:Choice>
  </mc:AlternateContent>
  <xr:revisionPtr revIDLastSave="0" documentId="13_ncr:1_{0B8130E4-1108-407A-A1A5-D1B917431870}" xr6:coauthVersionLast="47" xr6:coauthVersionMax="47" xr10:uidLastSave="{00000000-0000-0000-0000-000000000000}"/>
  <bookViews>
    <workbookView xWindow="28680" yWindow="-120" windowWidth="29040" windowHeight="15840" xr2:uid="{9532B7A8-885E-4C53-8953-03894F744724}"/>
  </bookViews>
  <sheets>
    <sheet name="By UAS Object Code " sheetId="1" r:id="rId1"/>
    <sheet name="By UAS Account Cod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47" i="1" l="1"/>
  <c r="BR46" i="1"/>
  <c r="BR45" i="1"/>
  <c r="BR44" i="1"/>
  <c r="BR43" i="1"/>
  <c r="BR13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R14" i="2"/>
  <c r="BR9" i="2"/>
  <c r="BR15" i="2"/>
  <c r="BR11" i="2"/>
  <c r="BR8" i="2"/>
  <c r="BR4" i="2"/>
  <c r="BR10" i="2"/>
  <c r="BR7" i="2"/>
  <c r="BR12" i="2"/>
  <c r="BR3" i="2"/>
  <c r="BR5" i="2"/>
  <c r="BR6" i="2"/>
  <c r="BR17" i="2" l="1"/>
  <c r="BS3" i="2" s="1"/>
  <c r="BS13" i="2" l="1"/>
  <c r="BS15" i="2"/>
  <c r="BS12" i="2"/>
  <c r="BS14" i="2"/>
  <c r="BS9" i="2"/>
  <c r="BS4" i="2"/>
  <c r="BS10" i="2"/>
  <c r="BS7" i="2"/>
  <c r="BS8" i="2"/>
  <c r="BS5" i="2"/>
  <c r="BS11" i="2"/>
  <c r="BS6" i="2"/>
  <c r="BR48" i="1" l="1"/>
  <c r="BR23" i="1" l="1"/>
  <c r="BR21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8" i="1"/>
  <c r="BR19" i="1"/>
  <c r="BR20" i="1"/>
  <c r="BR22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8" i="1"/>
  <c r="BR3" i="1"/>
  <c r="P40" i="1"/>
  <c r="BR40" i="1" l="1"/>
  <c r="BS8" i="1" l="1"/>
  <c r="BS25" i="1"/>
  <c r="BS28" i="1"/>
  <c r="BS11" i="1"/>
  <c r="BS29" i="1"/>
  <c r="BS10" i="1"/>
  <c r="BS23" i="1"/>
  <c r="BS26" i="1"/>
  <c r="BS27" i="1"/>
  <c r="BS3" i="1"/>
  <c r="BS7" i="1"/>
  <c r="BS35" i="1"/>
  <c r="BS37" i="1"/>
  <c r="BS33" i="1"/>
  <c r="BS18" i="1"/>
  <c r="BS34" i="1"/>
  <c r="BS19" i="1"/>
  <c r="BS9" i="1"/>
  <c r="BS6" i="1"/>
  <c r="BS24" i="1"/>
  <c r="BS16" i="1"/>
  <c r="BS36" i="1"/>
  <c r="BS38" i="1"/>
  <c r="BS30" i="1"/>
  <c r="BS21" i="1"/>
  <c r="BS12" i="1"/>
  <c r="BS32" i="1"/>
  <c r="BS5" i="1"/>
  <c r="BS20" i="1"/>
  <c r="BS31" i="1"/>
  <c r="BS17" i="1"/>
  <c r="BS13" i="1"/>
  <c r="BS4" i="1"/>
  <c r="BS14" i="1"/>
  <c r="BS22" i="1"/>
  <c r="BS15" i="1"/>
  <c r="BT3" i="1" l="1"/>
  <c r="D40" i="1" l="1"/>
  <c r="E40" i="1"/>
  <c r="F40" i="1"/>
  <c r="G40" i="1"/>
  <c r="H40" i="1"/>
  <c r="I40" i="1"/>
  <c r="J40" i="1"/>
  <c r="K40" i="1"/>
  <c r="L40" i="1"/>
  <c r="M40" i="1"/>
  <c r="N40" i="1"/>
  <c r="O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C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tc={22E77484-40FC-4588-8F0D-C01ACB9B0DA9}</author>
    <author>tc={1650356A-EF5B-4493-BAE8-6D0EC5B83561}</author>
  </authors>
  <commentList>
    <comment ref="E38" authorId="0" shapeId="0" xr:uid="{22E77484-40FC-4588-8F0D-C01ACB9B0DA9}">
      <text>
        <t>[Threaded comment]
Your version of Excel allows you to read this threaded comment; however, any edits to it will get removed if the file is opened in a newer version of Excel. Learn more: https://go.microsoft.com/fwlink/?linkid=870924
Comment:
    3 desks for Civil clerk employees</t>
      </text>
    </comment>
    <comment ref="E47" authorId="1" shapeId="0" xr:uid="{1650356A-EF5B-4493-BAE8-6D0EC5B83561}">
      <text>
        <t>[Threaded comment]
Your version of Excel allows you to read this threaded comment; however, any edits to it will get removed if the file is opened in a newer version of Excel. Learn more: https://go.microsoft.com/fwlink/?linkid=870924
Comment:
    BOCC funding for Child Support not funded by the State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tc={0A6EBA15-3C6C-4B52-9021-9132AD02784E}</author>
  </authors>
  <commentList>
    <comment ref="E15" authorId="0" shapeId="0" xr:uid="{0A6EBA15-3C6C-4B52-9021-9132AD02784E}">
      <text>
        <t>[Threaded comment]
Your version of Excel allows you to read this threaded comment; however, any edits to it will get removed if the file is opened in a newer version of Excel. Learn more: https://go.microsoft.com/fwlink/?linkid=870924
Comment:
    Clerk Finance related to Court and Child Support (Salary Expenses)</t>
      </text>
    </comment>
  </commentList>
</comments>
</file>

<file path=xl/sharedStrings.xml><?xml version="1.0" encoding="utf-8"?>
<sst xmlns="http://schemas.openxmlformats.org/spreadsheetml/2006/main" count="193" uniqueCount="124">
  <si>
    <t>60 - 68</t>
  </si>
  <si>
    <t>Salary - Executive</t>
  </si>
  <si>
    <t>Salary - Regular Employees</t>
  </si>
  <si>
    <t>Salary - Other Employees (OPS, etc.)</t>
  </si>
  <si>
    <t>Salary - Overtime</t>
  </si>
  <si>
    <t>Salary - Special Pay</t>
  </si>
  <si>
    <t>Compensated Leave</t>
  </si>
  <si>
    <t>Compensated Sick Leave</t>
  </si>
  <si>
    <t>Compensated Compensatory Leave</t>
  </si>
  <si>
    <t>FICA Taxes</t>
  </si>
  <si>
    <t>FRS - Retirement Contributions</t>
  </si>
  <si>
    <t>Life and Health Insurance (and Other Benefits)</t>
  </si>
  <si>
    <t>Workers' Compensation</t>
  </si>
  <si>
    <t>Unemployment Compensation</t>
  </si>
  <si>
    <t>Other Postemployment Benefits (OPEB)</t>
  </si>
  <si>
    <t>UAS Object Code</t>
  </si>
  <si>
    <t>TOTAL</t>
  </si>
  <si>
    <t>Professional Services</t>
  </si>
  <si>
    <t>Accounting &amp; Auditing</t>
  </si>
  <si>
    <t>Court Reporter Services</t>
  </si>
  <si>
    <t>Other Contracted Services</t>
  </si>
  <si>
    <t>Travel and Per Diem</t>
  </si>
  <si>
    <t>Communications</t>
  </si>
  <si>
    <t>Freight and Postage</t>
  </si>
  <si>
    <t>Utilities</t>
  </si>
  <si>
    <t>Rentals and Leases</t>
  </si>
  <si>
    <t>Insurance</t>
  </si>
  <si>
    <t>Repair and Maintenance</t>
  </si>
  <si>
    <t>Printing and Binding</t>
  </si>
  <si>
    <t>Promotional Activities</t>
  </si>
  <si>
    <t>Other Current Charges &amp; Obligations</t>
  </si>
  <si>
    <t>Office Supplies</t>
  </si>
  <si>
    <t>Operating Supplies</t>
  </si>
  <si>
    <t>Books, Publications, Subscriptions, Memberships</t>
  </si>
  <si>
    <t>Training</t>
  </si>
  <si>
    <t>Depreciation</t>
  </si>
  <si>
    <t>Capital Costs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</si>
  <si>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</si>
  <si>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</si>
  <si>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</si>
  <si>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</si>
  <si>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</si>
  <si>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</si>
  <si>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</si>
  <si>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</si>
  <si>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</si>
  <si>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</si>
  <si>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</si>
  <si>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</si>
  <si>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</si>
  <si>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</si>
  <si>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</si>
  <si>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</si>
  <si>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</si>
  <si>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</si>
  <si>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</si>
  <si>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</si>
  <si>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</si>
  <si>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</si>
  <si>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</si>
  <si>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</si>
  <si>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</si>
  <si>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</si>
  <si>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</si>
  <si>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</si>
  <si>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</si>
  <si>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</si>
  <si>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</si>
  <si>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</si>
  <si>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</si>
  <si>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</si>
  <si>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</si>
  <si>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</si>
  <si>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</si>
  <si>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</si>
  <si>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</si>
  <si>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</si>
  <si>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</si>
  <si>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</si>
  <si>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</si>
  <si>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</si>
  <si>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</si>
  <si>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</si>
  <si>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</si>
  <si>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</si>
  <si>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</si>
  <si>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</si>
  <si>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</si>
  <si>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</si>
  <si>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</si>
  <si>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</si>
  <si>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</si>
  <si>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</si>
  <si>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</si>
  <si>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</si>
  <si>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</si>
  <si>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</si>
  <si>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</si>
  <si>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</si>
  <si>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</si>
  <si>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</si>
  <si>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</si>
  <si>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</si>
  <si>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</si>
  <si>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Revenue-Limited Budget Authority:</t>
  </si>
  <si>
    <t>Jury Distribution/Reimbursement Received:</t>
  </si>
  <si>
    <t>BOCC Funding for Court-related Expenditures:</t>
  </si>
  <si>
    <t>Title IV-D Funded Costs:</t>
  </si>
  <si>
    <t>Other Non-CCOC Court-related Funding:</t>
  </si>
  <si>
    <t>Circuit 
Civil</t>
  </si>
  <si>
    <t>Circuit 
Criminal</t>
  </si>
  <si>
    <t>Clerk Court Admin.</t>
  </si>
  <si>
    <t>County 
Civil</t>
  </si>
  <si>
    <t>County 
Criminal</t>
  </si>
  <si>
    <t>Family</t>
  </si>
  <si>
    <t>Information Systems</t>
  </si>
  <si>
    <t>Jury 
Management</t>
  </si>
  <si>
    <t xml:space="preserve">Juvenile </t>
  </si>
  <si>
    <t>Legal Aid</t>
  </si>
  <si>
    <t>Other</t>
  </si>
  <si>
    <t>Probate</t>
  </si>
  <si>
    <t>Traffic</t>
  </si>
  <si>
    <t>UAS Account Code</t>
  </si>
  <si>
    <r>
      <rPr>
        <b/>
        <sz val="22"/>
        <color rgb="FFC00000"/>
        <rFont val="Aptos Narrow"/>
        <family val="2"/>
        <scheme val="minor"/>
      </rPr>
      <t xml:space="preserve">  </t>
    </r>
    <r>
      <rPr>
        <b/>
        <u/>
        <sz val="22"/>
        <color rgb="FFC00000"/>
        <rFont val="Aptos Narrow"/>
        <family val="2"/>
        <scheme val="minor"/>
      </rPr>
      <t>Data pending review; this data is subject to change  (data updated as of date in file 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</si>
</sst>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u/>
      <sz val="22"/>
      <color rgb="FFC00000"/>
      <name val="Aptos Narrow"/>
      <family val="2"/>
      <scheme val="minor"/>
    </font>
    <font>
      <b/>
      <sz val="22"/>
      <color rgb="FFC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NumberFormat="1" applyFont="1" applyFill="1"/>
    <xf numFmtId="164" fontId="2" fillId="0" borderId="0" xfId="1" applyNumberFormat="1" applyFont="1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/>
    <xf numFmtId="165" fontId="8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6" fillId="0" borderId="0" xfId="1" applyNumberFormat="1" applyFont="1" applyFill="1" applyAlignment="1">
      <alignment horizontal="center"/>
    </xf>
    <xf numFmtId="49" fontId="8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1" applyNumberFormat="1" applyFont="1" applyFill="1"/>
    <xf numFmtId="0" fontId="4" fillId="0" borderId="0" xfId="0" applyFont="1" applyAlignment="1">
      <alignment horizontal="left"/>
    </xf>
    <xf numFmtId="43" fontId="8" fillId="0" borderId="0" xfId="1" applyFont="1" applyFill="1" applyAlignment="1">
      <alignment horizontal="center"/>
    </xf>
    <xf numFmtId="164" fontId="2" fillId="0" borderId="1" xfId="1" applyNumberFormat="1" applyFont="1" applyFill="1" applyBorder="1"/>
    <xf numFmtId="164" fontId="0" fillId="0" borderId="0" xfId="0" applyNumberFormat="1"/>
    <xf numFmtId="0" fontId="2" fillId="0" borderId="0" xfId="0" applyFont="1"/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164" fontId="0" fillId="3" borderId="0" xfId="1" applyNumberFormat="1" applyFont="1" applyFill="1"/>
    <xf numFmtId="164" fontId="2" fillId="3" borderId="0" xfId="1" applyNumberFormat="1" applyFont="1" applyFill="1"/>
    <xf numFmtId="0" fontId="0" fillId="0" borderId="0" xfId="0" applyAlignment="1">
      <alignment horizontal="left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iffin Kolchakian" id="{58C1E8C0-DA5E-4615-85B0-069E1A0A154D}" userId="S::gkolchakian@flccoc.org::486f0a26-5688-437e-a2b2-e773fec6a1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8" dT="2025-05-09T14:21:49.49" personId="{58C1E8C0-DA5E-4615-85B0-069E1A0A154D}" id="{22E77484-40FC-4588-8F0D-C01ACB9B0DA9}">
    <text>3 desks for Civil clerk employees</text>
  </threadedComment>
  <threadedComment ref="E47" dT="2025-05-09T14:24:25.65" personId="{58C1E8C0-DA5E-4615-85B0-069E1A0A154D}" id="{1650356A-EF5B-4493-BAE8-6D0EC5B83561}">
    <text>BOCC funding for Child Support not funded by the State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5-05-09T14:23:01.74" personId="{58C1E8C0-DA5E-4615-85B0-069E1A0A154D}" id="{0A6EBA15-3C6C-4B52-9021-9132AD02784E}">
    <text>Clerk Finance related to Court and Child Support (Salary Expenses)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697F-D8E4-4D29-8D38-97E7E6444369}">
  <dimension ref="A1:BT76"/>
  <sheetViews>
    <sheetView tabSelected="1" workbookViewId="0">
      <pane xSplit="2" ySplit="2" topLeftCell="C24" activePane="bottomRight" state="frozen"/>
      <selection pane="topRight" activeCell="D1" sqref="D1"/>
      <selection pane="bottomLeft" activeCell="A2" sqref="A2"/>
      <selection pane="bottomRight" activeCell="BF54" sqref="BF54"/>
    </sheetView>
  </sheetViews>
  <sheetFormatPr defaultRowHeight="15" x14ac:dyDescent="0.25"/>
  <cols>
    <col min="1" max="1" width="10.5703125" style="7" customWidth="1"/>
    <col min="2" max="2" width="38" style="17" customWidth="1"/>
    <col min="3" max="3" width="12.85546875" bestFit="1" customWidth="1"/>
    <col min="4" max="4" width="9" hidden="1" customWidth="1"/>
    <col min="5" max="6" width="10.5703125" bestFit="1" customWidth="1"/>
    <col min="7" max="8" width="11.5703125" bestFit="1" customWidth="1"/>
    <col min="9" max="9" width="9" bestFit="1" customWidth="1"/>
    <col min="10" max="13" width="10.5703125" bestFit="1" customWidth="1"/>
    <col min="14" max="14" width="10.5703125" hidden="1" customWidth="1"/>
    <col min="15" max="16" width="9" bestFit="1" customWidth="1"/>
    <col min="17" max="17" width="11.5703125" bestFit="1" customWidth="1"/>
    <col min="18" max="18" width="11.28515625" bestFit="1" customWidth="1"/>
    <col min="19" max="19" width="10.5703125" bestFit="1" customWidth="1"/>
    <col min="20" max="20" width="9" bestFit="1" customWidth="1"/>
    <col min="21" max="21" width="10.5703125" bestFit="1" customWidth="1"/>
    <col min="22" max="24" width="9" bestFit="1" customWidth="1"/>
    <col min="25" max="25" width="9.28515625" bestFit="1" customWidth="1"/>
    <col min="26" max="26" width="10.5703125" customWidth="1"/>
    <col min="27" max="29" width="10.5703125" bestFit="1" customWidth="1"/>
    <col min="30" max="30" width="12.5703125" bestFit="1" customWidth="1"/>
    <col min="31" max="31" width="9" bestFit="1" customWidth="1"/>
    <col min="32" max="32" width="12.28515625" bestFit="1" customWidth="1"/>
    <col min="33" max="33" width="10.5703125" bestFit="1" customWidth="1"/>
    <col min="34" max="35" width="9.42578125" bestFit="1" customWidth="1"/>
    <col min="36" max="36" width="10.5703125" bestFit="1" customWidth="1"/>
    <col min="37" max="37" width="11.5703125" bestFit="1" customWidth="1"/>
    <col min="38" max="39" width="10.5703125" bestFit="1" customWidth="1"/>
    <col min="40" max="41" width="9" bestFit="1" customWidth="1"/>
    <col min="42" max="44" width="10.5703125" bestFit="1" customWidth="1"/>
    <col min="45" max="45" width="11.85546875" bestFit="1" customWidth="1"/>
    <col min="46" max="46" width="11.28515625" bestFit="1" customWidth="1"/>
    <col min="47" max="48" width="10.5703125" bestFit="1" customWidth="1"/>
    <col min="49" max="49" width="12.42578125" bestFit="1" customWidth="1"/>
    <col min="50" max="50" width="11.5703125" bestFit="1" customWidth="1"/>
    <col min="51" max="51" width="10.5703125" bestFit="1" customWidth="1"/>
    <col min="52" max="55" width="11.5703125" bestFit="1" customWidth="1"/>
    <col min="56" max="58" width="10.5703125" bestFit="1" customWidth="1"/>
    <col min="59" max="59" width="10.85546875" bestFit="1" customWidth="1"/>
    <col min="60" max="60" width="13.140625" bestFit="1" customWidth="1"/>
    <col min="61" max="61" width="11.5703125" bestFit="1" customWidth="1"/>
    <col min="62" max="63" width="10.5703125" bestFit="1" customWidth="1"/>
    <col min="64" max="65" width="9" bestFit="1" customWidth="1"/>
    <col min="66" max="66" width="11.5703125" customWidth="1"/>
    <col min="67" max="67" width="9" bestFit="1" customWidth="1"/>
    <col min="68" max="68" width="10.5703125" bestFit="1" customWidth="1"/>
    <col min="69" max="69" width="11.7109375" bestFit="1" customWidth="1"/>
    <col min="70" max="70" width="15" style="23" customWidth="1"/>
    <col min="71" max="71" width="11.140625" style="13" customWidth="1"/>
    <col min="72" max="72" width="14.140625" customWidth="1"/>
  </cols>
  <sheetData>
    <row r="1" spans="1:72" ht="42" customHeight="1" x14ac:dyDescent="0.25">
      <c r="B1" s="30" t="s">
        <v>123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72" s="5" customFormat="1" x14ac:dyDescent="0.25">
      <c r="A2" s="3" t="s">
        <v>15</v>
      </c>
      <c r="B2" s="4"/>
      <c r="C2" s="5" t="s">
        <v>37</v>
      </c>
      <c r="D2" s="2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25" t="s">
        <v>48</v>
      </c>
      <c r="O2" s="5" t="s">
        <v>49</v>
      </c>
      <c r="P2" s="5" t="s">
        <v>50</v>
      </c>
      <c r="Q2" s="5" t="s">
        <v>51</v>
      </c>
      <c r="R2" s="5" t="s">
        <v>52</v>
      </c>
      <c r="S2" s="5" t="s">
        <v>53</v>
      </c>
      <c r="T2" s="5" t="s">
        <v>54</v>
      </c>
      <c r="U2" s="5" t="s">
        <v>55</v>
      </c>
      <c r="V2" s="5" t="s">
        <v>56</v>
      </c>
      <c r="W2" s="5" t="s">
        <v>57</v>
      </c>
      <c r="X2" s="5" t="s">
        <v>58</v>
      </c>
      <c r="Y2" s="5" t="s">
        <v>59</v>
      </c>
      <c r="Z2" s="32" t="s">
        <v>60</v>
      </c>
      <c r="AA2" s="5" t="s">
        <v>61</v>
      </c>
      <c r="AB2" s="5" t="s">
        <v>62</v>
      </c>
      <c r="AC2" s="5" t="s">
        <v>63</v>
      </c>
      <c r="AD2" s="5" t="s">
        <v>64</v>
      </c>
      <c r="AE2" s="5" t="s">
        <v>65</v>
      </c>
      <c r="AF2" s="5" t="s">
        <v>66</v>
      </c>
      <c r="AG2" s="5" t="s">
        <v>67</v>
      </c>
      <c r="AH2" s="5" t="s">
        <v>68</v>
      </c>
      <c r="AI2" s="5" t="s">
        <v>69</v>
      </c>
      <c r="AJ2" s="5" t="s">
        <v>70</v>
      </c>
      <c r="AK2" s="5" t="s">
        <v>71</v>
      </c>
      <c r="AL2" s="5" t="s">
        <v>72</v>
      </c>
      <c r="AM2" s="5" t="s">
        <v>73</v>
      </c>
      <c r="AN2" s="5" t="s">
        <v>74</v>
      </c>
      <c r="AO2" s="5" t="s">
        <v>75</v>
      </c>
      <c r="AP2" s="5" t="s">
        <v>76</v>
      </c>
      <c r="AQ2" s="5" t="s">
        <v>77</v>
      </c>
      <c r="AR2" s="5" t="s">
        <v>78</v>
      </c>
      <c r="AS2" s="5" t="s">
        <v>79</v>
      </c>
      <c r="AT2" s="5" t="s">
        <v>80</v>
      </c>
      <c r="AU2" s="5" t="s">
        <v>81</v>
      </c>
      <c r="AV2" s="5" t="s">
        <v>82</v>
      </c>
      <c r="AW2" s="5" t="s">
        <v>83</v>
      </c>
      <c r="AX2" s="5" t="s">
        <v>84</v>
      </c>
      <c r="AY2" s="5" t="s">
        <v>85</v>
      </c>
      <c r="AZ2" s="5" t="s">
        <v>86</v>
      </c>
      <c r="BA2" s="5" t="s">
        <v>87</v>
      </c>
      <c r="BB2" s="5" t="s">
        <v>88</v>
      </c>
      <c r="BC2" s="5" t="s">
        <v>89</v>
      </c>
      <c r="BD2" s="5" t="s">
        <v>90</v>
      </c>
      <c r="BE2" s="5" t="s">
        <v>91</v>
      </c>
      <c r="BF2" s="5" t="s">
        <v>92</v>
      </c>
      <c r="BG2" s="5" t="s">
        <v>93</v>
      </c>
      <c r="BH2" s="5" t="s">
        <v>94</v>
      </c>
      <c r="BI2" s="5" t="s">
        <v>95</v>
      </c>
      <c r="BJ2" s="5" t="s">
        <v>96</v>
      </c>
      <c r="BK2" s="5" t="s">
        <v>97</v>
      </c>
      <c r="BL2" s="5" t="s">
        <v>98</v>
      </c>
      <c r="BM2" s="5" t="s">
        <v>99</v>
      </c>
      <c r="BN2" s="32" t="s">
        <v>100</v>
      </c>
      <c r="BO2" s="5" t="s">
        <v>101</v>
      </c>
      <c r="BP2" s="5" t="s">
        <v>102</v>
      </c>
      <c r="BQ2" s="5" t="s">
        <v>103</v>
      </c>
      <c r="BR2" s="5" t="s">
        <v>16</v>
      </c>
      <c r="BS2" s="6"/>
    </row>
    <row r="3" spans="1:72" x14ac:dyDescent="0.25">
      <c r="A3" s="7">
        <v>11</v>
      </c>
      <c r="B3" s="8" t="s">
        <v>1</v>
      </c>
      <c r="C3" s="1">
        <v>110853.42</v>
      </c>
      <c r="D3" s="26"/>
      <c r="E3" s="1">
        <v>123868.56</v>
      </c>
      <c r="F3" s="1">
        <v>76109.3</v>
      </c>
      <c r="G3" s="1">
        <v>131794.78999999998</v>
      </c>
      <c r="H3" s="1">
        <v>218489.43</v>
      </c>
      <c r="I3" s="1">
        <v>66697</v>
      </c>
      <c r="J3" s="1">
        <v>102665.36</v>
      </c>
      <c r="K3" s="1">
        <v>89086.2</v>
      </c>
      <c r="L3" s="1">
        <v>107357.69</v>
      </c>
      <c r="M3" s="1">
        <v>86883.14</v>
      </c>
      <c r="N3" s="26"/>
      <c r="O3" s="1">
        <v>72174.740000000005</v>
      </c>
      <c r="P3" s="1">
        <v>63919.55999999999</v>
      </c>
      <c r="Q3" s="1">
        <v>197514.72</v>
      </c>
      <c r="R3" s="1">
        <v>71361.679999999993</v>
      </c>
      <c r="S3" s="1">
        <v>40926</v>
      </c>
      <c r="T3" s="1">
        <v>75259.759999999995</v>
      </c>
      <c r="U3" s="1">
        <v>66989.509999999995</v>
      </c>
      <c r="V3" s="1">
        <v>51833.08</v>
      </c>
      <c r="W3" s="1">
        <v>107463.92</v>
      </c>
      <c r="X3" s="1">
        <v>61095.34</v>
      </c>
      <c r="Y3" s="1">
        <v>60560.5</v>
      </c>
      <c r="Z3" s="1">
        <v>63115.58</v>
      </c>
      <c r="AA3" s="1">
        <v>137741.19</v>
      </c>
      <c r="AB3" s="1">
        <v>81380.03</v>
      </c>
      <c r="AC3" s="1">
        <v>59827.5</v>
      </c>
      <c r="AD3" s="1">
        <v>143671.35</v>
      </c>
      <c r="AE3" s="1">
        <v>74285.38</v>
      </c>
      <c r="AF3" s="1">
        <v>98590</v>
      </c>
      <c r="AG3" s="1">
        <v>81505.2</v>
      </c>
      <c r="AH3" s="1">
        <v>200368.84</v>
      </c>
      <c r="AI3" s="1">
        <v>71263.149999999994</v>
      </c>
      <c r="AJ3" s="1">
        <v>104449</v>
      </c>
      <c r="AK3" s="1">
        <v>95626.13</v>
      </c>
      <c r="AL3" s="1">
        <v>130828</v>
      </c>
      <c r="AM3" s="1">
        <v>47120.42</v>
      </c>
      <c r="AN3" s="1">
        <v>71268.72</v>
      </c>
      <c r="AO3" s="1">
        <v>62976</v>
      </c>
      <c r="AP3" s="1">
        <v>95089.95</v>
      </c>
      <c r="AQ3" s="1">
        <v>95919</v>
      </c>
      <c r="AR3" s="1">
        <v>95030.37</v>
      </c>
      <c r="AS3" s="1">
        <v>0</v>
      </c>
      <c r="AT3" s="1">
        <v>72263.31</v>
      </c>
      <c r="AU3" s="1">
        <v>14772.43</v>
      </c>
      <c r="AV3" s="1">
        <v>101238.24</v>
      </c>
      <c r="AW3" s="1">
        <v>44897.68</v>
      </c>
      <c r="AX3" s="1">
        <v>0</v>
      </c>
      <c r="AY3" s="1">
        <v>108405</v>
      </c>
      <c r="AZ3" s="1">
        <v>129035.45</v>
      </c>
      <c r="BA3" s="1">
        <v>88992.62999999999</v>
      </c>
      <c r="BB3" s="1">
        <v>3085588.12</v>
      </c>
      <c r="BC3" s="1">
        <v>135187</v>
      </c>
      <c r="BD3" s="1">
        <v>76158.66</v>
      </c>
      <c r="BE3" s="1">
        <v>14696.65</v>
      </c>
      <c r="BF3" s="1">
        <v>106683.93</v>
      </c>
      <c r="BG3" s="1">
        <v>81667.42</v>
      </c>
      <c r="BH3" s="1">
        <v>59769.25</v>
      </c>
      <c r="BI3" s="1">
        <v>130119.62000000001</v>
      </c>
      <c r="BJ3" s="1">
        <v>1632777.84</v>
      </c>
      <c r="BK3" s="1">
        <v>74124.600000000006</v>
      </c>
      <c r="BL3" s="1">
        <v>18032.45</v>
      </c>
      <c r="BM3" s="1">
        <v>79206.28</v>
      </c>
      <c r="BN3" s="1">
        <v>264787.9302</v>
      </c>
      <c r="BO3" s="1">
        <v>66845.649999999994</v>
      </c>
      <c r="BP3" s="1">
        <v>57119.37</v>
      </c>
      <c r="BQ3" s="1">
        <v>76220</v>
      </c>
      <c r="BR3" s="9">
        <f t="shared" ref="BR3:BR16" si="0">SUM(C3:BQ3)</f>
        <v>10311549.020199999</v>
      </c>
      <c r="BS3" s="10">
        <f t="shared" ref="BS3:BS16" si="1">BR3/$BR$40</f>
        <v>2.007276718258098E-2</v>
      </c>
      <c r="BT3" s="31">
        <f>BS3+BS4+BS5+BS6+BS7</f>
        <v>0.60839347016863632</v>
      </c>
    </row>
    <row r="4" spans="1:72" x14ac:dyDescent="0.25">
      <c r="A4" s="7">
        <v>12</v>
      </c>
      <c r="B4" s="8" t="s">
        <v>2</v>
      </c>
      <c r="C4" s="1">
        <v>4021737.4000000004</v>
      </c>
      <c r="D4" s="26"/>
      <c r="E4" s="1">
        <v>2842341.1099999994</v>
      </c>
      <c r="F4" s="1">
        <v>584068.52</v>
      </c>
      <c r="G4" s="1">
        <v>7751470.9000000013</v>
      </c>
      <c r="H4" s="1">
        <v>26573754.040000003</v>
      </c>
      <c r="I4" s="1">
        <v>254056</v>
      </c>
      <c r="J4" s="1">
        <v>2249131.48</v>
      </c>
      <c r="K4" s="1">
        <v>2568951.21</v>
      </c>
      <c r="L4" s="1">
        <v>3224992.0799999991</v>
      </c>
      <c r="M4" s="1">
        <v>5203045.43</v>
      </c>
      <c r="N4" s="26"/>
      <c r="O4" s="1">
        <v>452717.29000000004</v>
      </c>
      <c r="P4" s="1">
        <v>266884.87</v>
      </c>
      <c r="Q4" s="1">
        <v>13335105.349999998</v>
      </c>
      <c r="R4" s="1">
        <v>3617725.42</v>
      </c>
      <c r="S4" s="1">
        <v>1447149.33</v>
      </c>
      <c r="T4" s="1">
        <v>417830.96</v>
      </c>
      <c r="U4" s="1">
        <v>843969.73</v>
      </c>
      <c r="V4" s="1">
        <v>428714.5</v>
      </c>
      <c r="W4" s="1">
        <v>509341.55</v>
      </c>
      <c r="X4" s="1">
        <v>342688.45</v>
      </c>
      <c r="Y4" s="1">
        <v>280848.3</v>
      </c>
      <c r="Z4" s="1">
        <v>448157.83</v>
      </c>
      <c r="AA4" s="1">
        <v>708438.99000000011</v>
      </c>
      <c r="AB4" s="1">
        <v>2265072.62</v>
      </c>
      <c r="AC4" s="1">
        <v>1513531.6800000002</v>
      </c>
      <c r="AD4" s="1">
        <v>18456710.490000002</v>
      </c>
      <c r="AE4" s="1">
        <v>327282.48</v>
      </c>
      <c r="AF4" s="1">
        <v>2222251.2799999998</v>
      </c>
      <c r="AG4" s="1">
        <v>744360.03</v>
      </c>
      <c r="AH4" s="1">
        <v>415263.23000000004</v>
      </c>
      <c r="AI4" s="1">
        <v>138821.89000000001</v>
      </c>
      <c r="AJ4" s="1">
        <v>4656354</v>
      </c>
      <c r="AK4" s="1">
        <v>8510402.8299999982</v>
      </c>
      <c r="AL4" s="1">
        <v>3648248</v>
      </c>
      <c r="AM4" s="1">
        <v>750810.63</v>
      </c>
      <c r="AN4" s="1">
        <v>229626.23999999999</v>
      </c>
      <c r="AO4" s="1">
        <v>314399</v>
      </c>
      <c r="AP4" s="1">
        <v>4253490.7699999996</v>
      </c>
      <c r="AQ4" s="1">
        <v>4595742</v>
      </c>
      <c r="AR4" s="1">
        <v>2393742.8500000006</v>
      </c>
      <c r="AS4" s="1">
        <v>38412605.170000002</v>
      </c>
      <c r="AT4" s="1">
        <v>3076349.78</v>
      </c>
      <c r="AU4" s="1">
        <v>1159010.06</v>
      </c>
      <c r="AV4" s="1">
        <v>3044835.5100000002</v>
      </c>
      <c r="AW4" s="1">
        <v>900520.54000000015</v>
      </c>
      <c r="AX4" s="1">
        <v>18621909</v>
      </c>
      <c r="AY4" s="1">
        <v>4742100.6599999992</v>
      </c>
      <c r="AZ4" s="1">
        <v>19078806.93</v>
      </c>
      <c r="BA4" s="1">
        <v>9912297.839999998</v>
      </c>
      <c r="BB4" s="1">
        <v>13092008.359999999</v>
      </c>
      <c r="BC4" s="1">
        <v>8497784.6399999987</v>
      </c>
      <c r="BD4" s="1">
        <v>1547427.92</v>
      </c>
      <c r="BE4" s="1">
        <v>3094280.3</v>
      </c>
      <c r="BF4" s="1">
        <v>4487525.7699999996</v>
      </c>
      <c r="BG4" s="1">
        <v>2734540.68</v>
      </c>
      <c r="BH4" s="1">
        <v>5772107.5200000005</v>
      </c>
      <c r="BI4" s="1">
        <v>6484044.3200000003</v>
      </c>
      <c r="BJ4" s="1">
        <v>0</v>
      </c>
      <c r="BK4" s="1">
        <v>1054044.3999999999</v>
      </c>
      <c r="BL4" s="1">
        <v>388734.63999999996</v>
      </c>
      <c r="BM4" s="1">
        <v>341910.74</v>
      </c>
      <c r="BN4" s="1">
        <v>7938960.0797999995</v>
      </c>
      <c r="BO4" s="1">
        <v>427118.47999999992</v>
      </c>
      <c r="BP4" s="1">
        <v>1134921.69</v>
      </c>
      <c r="BQ4" s="1">
        <v>582419</v>
      </c>
      <c r="BR4" s="9">
        <f t="shared" si="0"/>
        <v>290335494.78979999</v>
      </c>
      <c r="BS4" s="10">
        <f t="shared" si="1"/>
        <v>0.56517568605246027</v>
      </c>
      <c r="BT4" s="31"/>
    </row>
    <row r="5" spans="1:72" x14ac:dyDescent="0.25">
      <c r="A5" s="7">
        <v>13</v>
      </c>
      <c r="B5" s="8" t="s">
        <v>3</v>
      </c>
      <c r="C5" s="1">
        <v>46573.06</v>
      </c>
      <c r="D5" s="26"/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26"/>
      <c r="O5" s="1">
        <v>0</v>
      </c>
      <c r="P5" s="1">
        <v>0</v>
      </c>
      <c r="Q5" s="1">
        <v>820822.56</v>
      </c>
      <c r="R5" s="1">
        <v>64430.920000000006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731.25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87801.97</v>
      </c>
      <c r="AG5" s="1">
        <v>0</v>
      </c>
      <c r="AH5" s="1">
        <v>0</v>
      </c>
      <c r="AI5" s="1">
        <v>0</v>
      </c>
      <c r="AJ5" s="1">
        <v>0</v>
      </c>
      <c r="AK5" s="1">
        <v>4860</v>
      </c>
      <c r="AL5" s="1">
        <v>0</v>
      </c>
      <c r="AM5" s="1">
        <v>1998</v>
      </c>
      <c r="AN5" s="1">
        <v>0</v>
      </c>
      <c r="AO5" s="1">
        <v>0</v>
      </c>
      <c r="AP5" s="1">
        <v>5845.2300000000005</v>
      </c>
      <c r="AQ5" s="1">
        <v>23020</v>
      </c>
      <c r="AR5" s="1">
        <v>0</v>
      </c>
      <c r="AS5" s="1">
        <v>3874576.2199999997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61063.479999999996</v>
      </c>
      <c r="BA5" s="1">
        <v>286.7</v>
      </c>
      <c r="BB5" s="1">
        <v>47269.06</v>
      </c>
      <c r="BC5" s="1">
        <v>82370.36</v>
      </c>
      <c r="BD5" s="1">
        <v>5775</v>
      </c>
      <c r="BE5" s="1">
        <v>24015</v>
      </c>
      <c r="BF5" s="1">
        <v>75</v>
      </c>
      <c r="BG5" s="1">
        <v>0</v>
      </c>
      <c r="BH5" s="1">
        <v>39316.980000000003</v>
      </c>
      <c r="BI5" s="1">
        <v>0</v>
      </c>
      <c r="BJ5" s="1">
        <v>36431.980000000003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9">
        <f t="shared" si="0"/>
        <v>5227262.7700000014</v>
      </c>
      <c r="BS5" s="10">
        <f t="shared" si="1"/>
        <v>1.0175544758487535E-2</v>
      </c>
      <c r="BT5" s="31"/>
    </row>
    <row r="6" spans="1:72" x14ac:dyDescent="0.25">
      <c r="A6" s="7">
        <v>14</v>
      </c>
      <c r="B6" s="8" t="s">
        <v>4</v>
      </c>
      <c r="C6" s="1">
        <v>57471.649999999994</v>
      </c>
      <c r="D6" s="26"/>
      <c r="E6" s="1">
        <v>742.87000000000012</v>
      </c>
      <c r="F6" s="1">
        <v>1960.8200000000002</v>
      </c>
      <c r="G6" s="1">
        <v>137603.38999999998</v>
      </c>
      <c r="H6" s="1">
        <v>171294.73</v>
      </c>
      <c r="I6" s="1">
        <v>0</v>
      </c>
      <c r="J6" s="1">
        <v>34766.14</v>
      </c>
      <c r="K6" s="1">
        <v>0</v>
      </c>
      <c r="L6" s="1">
        <v>3404.65</v>
      </c>
      <c r="M6" s="1">
        <v>70378.819999999992</v>
      </c>
      <c r="N6" s="26"/>
      <c r="O6" s="1">
        <v>0</v>
      </c>
      <c r="P6" s="1">
        <v>0</v>
      </c>
      <c r="Q6" s="1">
        <v>212311.01000000004</v>
      </c>
      <c r="R6" s="1">
        <v>4737.51</v>
      </c>
      <c r="S6" s="1">
        <v>6666.15</v>
      </c>
      <c r="T6" s="1">
        <v>1070.26</v>
      </c>
      <c r="U6" s="1">
        <v>9653.92</v>
      </c>
      <c r="V6" s="1">
        <v>0</v>
      </c>
      <c r="W6" s="1">
        <v>0</v>
      </c>
      <c r="X6" s="1">
        <v>4132.6100000000006</v>
      </c>
      <c r="Y6" s="1">
        <v>13.38</v>
      </c>
      <c r="Z6" s="1">
        <v>346.95</v>
      </c>
      <c r="AA6" s="1">
        <v>0</v>
      </c>
      <c r="AB6" s="1">
        <v>11085.18</v>
      </c>
      <c r="AC6" s="1">
        <v>7591.9599999999991</v>
      </c>
      <c r="AD6" s="1">
        <v>799672.52</v>
      </c>
      <c r="AE6" s="1">
        <v>0</v>
      </c>
      <c r="AF6" s="1">
        <v>3996.85</v>
      </c>
      <c r="AG6" s="1">
        <v>0</v>
      </c>
      <c r="AH6" s="1">
        <v>0</v>
      </c>
      <c r="AI6" s="1">
        <v>0</v>
      </c>
      <c r="AJ6" s="1">
        <v>34479</v>
      </c>
      <c r="AK6" s="1">
        <v>115876.59</v>
      </c>
      <c r="AL6" s="1">
        <v>16248</v>
      </c>
      <c r="AM6" s="1">
        <v>3073.8</v>
      </c>
      <c r="AN6" s="1">
        <v>0</v>
      </c>
      <c r="AO6" s="1">
        <v>0</v>
      </c>
      <c r="AP6" s="1">
        <v>66396.81</v>
      </c>
      <c r="AQ6" s="1">
        <v>531</v>
      </c>
      <c r="AR6" s="1">
        <v>36591.380000000005</v>
      </c>
      <c r="AS6" s="1">
        <v>866429.34</v>
      </c>
      <c r="AT6" s="1">
        <v>52387.09</v>
      </c>
      <c r="AU6" s="1">
        <v>239.26999999999998</v>
      </c>
      <c r="AV6" s="1">
        <v>311.49</v>
      </c>
      <c r="AW6" s="1">
        <v>343.66999999999996</v>
      </c>
      <c r="AX6" s="1">
        <v>334717</v>
      </c>
      <c r="AY6" s="1">
        <v>108871.17000000001</v>
      </c>
      <c r="AZ6" s="1">
        <v>244917.03</v>
      </c>
      <c r="BA6" s="1">
        <v>164353.07</v>
      </c>
      <c r="BB6" s="1">
        <v>81987.430000000008</v>
      </c>
      <c r="BC6" s="1">
        <v>477644.71</v>
      </c>
      <c r="BD6" s="1">
        <v>2535.1</v>
      </c>
      <c r="BE6" s="1">
        <v>0</v>
      </c>
      <c r="BF6" s="1">
        <v>40700.5</v>
      </c>
      <c r="BG6" s="1">
        <v>0</v>
      </c>
      <c r="BH6" s="1">
        <v>201708.32</v>
      </c>
      <c r="BI6" s="1">
        <v>45950.14</v>
      </c>
      <c r="BJ6" s="1">
        <v>5449.97</v>
      </c>
      <c r="BK6" s="1">
        <v>8563.1799999999985</v>
      </c>
      <c r="BL6" s="1">
        <v>0</v>
      </c>
      <c r="BM6" s="1">
        <v>0</v>
      </c>
      <c r="BN6" s="1">
        <v>46423.509999999995</v>
      </c>
      <c r="BO6" s="1">
        <v>1939.4</v>
      </c>
      <c r="BP6" s="1">
        <v>561.15</v>
      </c>
      <c r="BQ6" s="1">
        <v>0</v>
      </c>
      <c r="BR6" s="9">
        <f t="shared" si="0"/>
        <v>4498130.4899999993</v>
      </c>
      <c r="BS6" s="10">
        <f t="shared" si="1"/>
        <v>8.7561942348102859E-3</v>
      </c>
      <c r="BT6" s="31"/>
    </row>
    <row r="7" spans="1:72" x14ac:dyDescent="0.25">
      <c r="A7" s="7">
        <v>15</v>
      </c>
      <c r="B7" s="8" t="s">
        <v>5</v>
      </c>
      <c r="C7" s="1">
        <v>0</v>
      </c>
      <c r="D7" s="26"/>
      <c r="E7" s="1">
        <v>0</v>
      </c>
      <c r="F7" s="1">
        <v>0</v>
      </c>
      <c r="G7" s="1">
        <v>0</v>
      </c>
      <c r="H7" s="1">
        <v>74120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26"/>
      <c r="O7" s="1">
        <v>0</v>
      </c>
      <c r="P7" s="1">
        <v>0</v>
      </c>
      <c r="Q7" s="1">
        <v>9621.73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585471.01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161190.36000000002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1022906.09</v>
      </c>
      <c r="AT7" s="1">
        <v>0</v>
      </c>
      <c r="AU7" s="1">
        <v>0</v>
      </c>
      <c r="AV7" s="1">
        <v>0</v>
      </c>
      <c r="AW7" s="1">
        <v>0</v>
      </c>
      <c r="AX7" s="1">
        <v>282107</v>
      </c>
      <c r="AY7" s="1">
        <v>0</v>
      </c>
      <c r="AZ7" s="1">
        <v>0</v>
      </c>
      <c r="BA7" s="1">
        <v>0</v>
      </c>
      <c r="BB7" s="1">
        <v>0</v>
      </c>
      <c r="BC7" s="1">
        <v>4685.8700000000008</v>
      </c>
      <c r="BD7" s="1">
        <v>16910</v>
      </c>
      <c r="BE7" s="1">
        <v>0</v>
      </c>
      <c r="BF7" s="1">
        <v>1140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6244.19</v>
      </c>
      <c r="BQ7" s="1">
        <v>0</v>
      </c>
      <c r="BR7" s="9">
        <f t="shared" si="0"/>
        <v>2164396.25</v>
      </c>
      <c r="BS7" s="10">
        <f t="shared" si="1"/>
        <v>4.2132779402971497E-3</v>
      </c>
      <c r="BT7" s="31"/>
    </row>
    <row r="8" spans="1:72" x14ac:dyDescent="0.25">
      <c r="A8" s="7">
        <v>16</v>
      </c>
      <c r="B8" s="8" t="s">
        <v>6</v>
      </c>
      <c r="C8" s="1">
        <v>0</v>
      </c>
      <c r="D8" s="26"/>
      <c r="E8" s="1">
        <v>0</v>
      </c>
      <c r="F8" s="1">
        <v>0</v>
      </c>
      <c r="G8" s="1">
        <v>70936.039999999994</v>
      </c>
      <c r="H8" s="1">
        <v>0</v>
      </c>
      <c r="I8" s="1">
        <v>0</v>
      </c>
      <c r="J8" s="1">
        <v>6677.61</v>
      </c>
      <c r="K8" s="1">
        <v>0</v>
      </c>
      <c r="L8" s="1">
        <v>0</v>
      </c>
      <c r="M8" s="1">
        <v>37533.15</v>
      </c>
      <c r="N8" s="26"/>
      <c r="O8" s="1">
        <v>0</v>
      </c>
      <c r="P8" s="1">
        <v>0</v>
      </c>
      <c r="Q8" s="1">
        <v>69902.13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1513833.46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5759854.6699999999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149037.79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9">
        <f t="shared" si="0"/>
        <v>7607774.8499999996</v>
      </c>
      <c r="BS8" s="10">
        <f t="shared" si="1"/>
        <v>1.480952018386303E-2</v>
      </c>
    </row>
    <row r="9" spans="1:72" x14ac:dyDescent="0.25">
      <c r="A9" s="7">
        <v>17</v>
      </c>
      <c r="B9" s="8" t="s">
        <v>7</v>
      </c>
      <c r="C9" s="1">
        <v>0</v>
      </c>
      <c r="D9" s="26"/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26"/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2117324.35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12014.280000000002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9">
        <f t="shared" si="0"/>
        <v>2129338.63</v>
      </c>
      <c r="BS9" s="10">
        <f t="shared" si="1"/>
        <v>4.1450337373304695E-3</v>
      </c>
    </row>
    <row r="10" spans="1:72" x14ac:dyDescent="0.25">
      <c r="A10" s="7">
        <v>18</v>
      </c>
      <c r="B10" s="8" t="s">
        <v>8</v>
      </c>
      <c r="C10" s="1">
        <v>0</v>
      </c>
      <c r="D10" s="26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26"/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56889.88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9">
        <f t="shared" si="0"/>
        <v>56889.88</v>
      </c>
      <c r="BS10" s="10">
        <f t="shared" si="1"/>
        <v>1.1074352786840763E-4</v>
      </c>
    </row>
    <row r="11" spans="1:72" x14ac:dyDescent="0.25">
      <c r="A11" s="7">
        <v>21</v>
      </c>
      <c r="B11" s="8" t="s">
        <v>9</v>
      </c>
      <c r="C11" s="1">
        <v>304672.84000000003</v>
      </c>
      <c r="D11" s="26"/>
      <c r="E11" s="1">
        <v>201023.51000000004</v>
      </c>
      <c r="F11" s="1">
        <v>49485.37</v>
      </c>
      <c r="G11" s="1">
        <v>590223.48</v>
      </c>
      <c r="H11" s="1">
        <v>1977709.54</v>
      </c>
      <c r="I11" s="1">
        <v>23391</v>
      </c>
      <c r="J11" s="1">
        <v>178172.47</v>
      </c>
      <c r="K11" s="1">
        <v>194343.54</v>
      </c>
      <c r="L11" s="1">
        <v>244219.60000000003</v>
      </c>
      <c r="M11" s="1">
        <v>393350.29000000004</v>
      </c>
      <c r="N11" s="26"/>
      <c r="O11" s="1">
        <v>39949.08</v>
      </c>
      <c r="P11" s="1">
        <v>26586.019999999997</v>
      </c>
      <c r="Q11" s="1">
        <v>242876.87</v>
      </c>
      <c r="R11" s="1">
        <v>299559.53999999998</v>
      </c>
      <c r="S11" s="1">
        <v>109338.63</v>
      </c>
      <c r="T11" s="1">
        <v>36190.18</v>
      </c>
      <c r="U11" s="1">
        <v>66850.64</v>
      </c>
      <c r="V11" s="1">
        <v>34289.899999999994</v>
      </c>
      <c r="W11" s="1">
        <v>0</v>
      </c>
      <c r="X11" s="1">
        <v>30030.17</v>
      </c>
      <c r="Y11" s="1">
        <v>25374.68</v>
      </c>
      <c r="Z11" s="1">
        <v>37091.43</v>
      </c>
      <c r="AA11" s="1">
        <v>61398.240000000005</v>
      </c>
      <c r="AB11" s="1">
        <v>175122.58</v>
      </c>
      <c r="AC11" s="1">
        <v>114414.82</v>
      </c>
      <c r="AD11" s="1">
        <v>1626761.72</v>
      </c>
      <c r="AE11" s="1">
        <v>30466.039999999997</v>
      </c>
      <c r="AF11" s="1">
        <v>175225.96</v>
      </c>
      <c r="AG11" s="1">
        <v>60050.080000000002</v>
      </c>
      <c r="AH11" s="1">
        <v>33392.620000000003</v>
      </c>
      <c r="AI11" s="1">
        <v>15914.55</v>
      </c>
      <c r="AJ11" s="1">
        <v>352753</v>
      </c>
      <c r="AK11" s="1">
        <v>574151.65</v>
      </c>
      <c r="AL11" s="1">
        <v>271101</v>
      </c>
      <c r="AM11" s="1">
        <v>57716.27</v>
      </c>
      <c r="AN11" s="1">
        <v>21109.130000000005</v>
      </c>
      <c r="AO11" s="1">
        <v>28658</v>
      </c>
      <c r="AP11" s="1">
        <v>319736.43000000005</v>
      </c>
      <c r="AQ11" s="1">
        <v>337678</v>
      </c>
      <c r="AR11" s="1">
        <v>180224.84</v>
      </c>
      <c r="AS11" s="1">
        <v>4531292.8100000005</v>
      </c>
      <c r="AT11" s="1">
        <v>235463.28</v>
      </c>
      <c r="AU11" s="1">
        <v>86989.19</v>
      </c>
      <c r="AV11" s="1">
        <v>210441.35</v>
      </c>
      <c r="AW11" s="1">
        <v>71533.41</v>
      </c>
      <c r="AX11" s="1">
        <v>1394363</v>
      </c>
      <c r="AY11" s="1">
        <v>359278.39999999997</v>
      </c>
      <c r="AZ11" s="1">
        <v>1440502.34</v>
      </c>
      <c r="BA11" s="1">
        <v>737955.03</v>
      </c>
      <c r="BB11" s="1">
        <v>1130467.5599999998</v>
      </c>
      <c r="BC11" s="1">
        <v>669843.20999999985</v>
      </c>
      <c r="BD11" s="1">
        <v>120753.4</v>
      </c>
      <c r="BE11" s="1">
        <v>232363.27</v>
      </c>
      <c r="BF11" s="1">
        <v>300708.57</v>
      </c>
      <c r="BG11" s="1">
        <v>204415.47</v>
      </c>
      <c r="BH11" s="1">
        <v>444357.82</v>
      </c>
      <c r="BI11" s="1">
        <v>493824.93000000005</v>
      </c>
      <c r="BJ11" s="1">
        <v>119598.03</v>
      </c>
      <c r="BK11" s="1">
        <v>69766.659999999989</v>
      </c>
      <c r="BL11" s="1">
        <v>29718.090000000004</v>
      </c>
      <c r="BM11" s="1">
        <v>31635.559999999998</v>
      </c>
      <c r="BN11" s="1">
        <v>603961.75</v>
      </c>
      <c r="BO11" s="1">
        <v>36134.46</v>
      </c>
      <c r="BP11" s="1">
        <v>86368.959999999992</v>
      </c>
      <c r="BQ11" s="1">
        <v>48614</v>
      </c>
      <c r="BR11" s="9">
        <f t="shared" si="0"/>
        <v>23230954.259999998</v>
      </c>
      <c r="BS11" s="10">
        <f t="shared" si="1"/>
        <v>4.5222064636135866E-2</v>
      </c>
    </row>
    <row r="12" spans="1:72" x14ac:dyDescent="0.25">
      <c r="A12" s="7">
        <v>22</v>
      </c>
      <c r="B12" s="8" t="s">
        <v>10</v>
      </c>
      <c r="C12" s="1">
        <v>744035.15</v>
      </c>
      <c r="D12" s="26"/>
      <c r="E12" s="1">
        <v>514963.95999999996</v>
      </c>
      <c r="F12" s="1">
        <v>141901.67999999996</v>
      </c>
      <c r="G12" s="1">
        <v>1303935.1499999999</v>
      </c>
      <c r="H12" s="1">
        <v>3537666.7399999993</v>
      </c>
      <c r="I12" s="1">
        <v>75294</v>
      </c>
      <c r="J12" s="1">
        <v>417321.84</v>
      </c>
      <c r="K12" s="1">
        <v>417834.17</v>
      </c>
      <c r="L12" s="1">
        <v>638919.71000000008</v>
      </c>
      <c r="M12" s="1">
        <v>840752.71000000008</v>
      </c>
      <c r="N12" s="26"/>
      <c r="O12" s="1">
        <v>107310.32</v>
      </c>
      <c r="P12" s="1">
        <v>88942.87</v>
      </c>
      <c r="Q12" s="1">
        <v>4884094.21</v>
      </c>
      <c r="R12" s="1">
        <v>579586.5</v>
      </c>
      <c r="S12" s="1">
        <v>265308.18000000005</v>
      </c>
      <c r="T12" s="1">
        <v>116789.43000000001</v>
      </c>
      <c r="U12" s="1">
        <v>191052.87</v>
      </c>
      <c r="V12" s="1">
        <v>89560.49</v>
      </c>
      <c r="W12" s="1">
        <v>0</v>
      </c>
      <c r="X12" s="1">
        <v>59086.779999999992</v>
      </c>
      <c r="Y12" s="1">
        <v>80829.399999999994</v>
      </c>
      <c r="Z12" s="1">
        <v>101913.78000000001</v>
      </c>
      <c r="AA12" s="1">
        <v>153949.60999999999</v>
      </c>
      <c r="AB12" s="1">
        <v>385253.87</v>
      </c>
      <c r="AC12" s="1">
        <v>296814.93999999994</v>
      </c>
      <c r="AD12" s="1">
        <v>3135129.37</v>
      </c>
      <c r="AE12" s="1">
        <v>110622.74</v>
      </c>
      <c r="AF12" s="1">
        <v>389990.32</v>
      </c>
      <c r="AG12" s="1">
        <v>163552.98000000001</v>
      </c>
      <c r="AH12" s="1">
        <v>106066.52</v>
      </c>
      <c r="AI12" s="1">
        <v>88968.070000000022</v>
      </c>
      <c r="AJ12" s="1">
        <v>805225</v>
      </c>
      <c r="AK12" s="1">
        <v>1139156.49</v>
      </c>
      <c r="AL12" s="1">
        <v>630444</v>
      </c>
      <c r="AM12" s="1">
        <v>158074.45000000001</v>
      </c>
      <c r="AN12" s="1">
        <v>95698.949999999983</v>
      </c>
      <c r="AO12" s="1">
        <v>76556</v>
      </c>
      <c r="AP12" s="1">
        <v>594713.49</v>
      </c>
      <c r="AQ12" s="1">
        <v>733539</v>
      </c>
      <c r="AR12" s="1">
        <v>398782.91</v>
      </c>
      <c r="AS12" s="1">
        <v>6479797.9299999997</v>
      </c>
      <c r="AT12" s="1">
        <v>468848.02999999997</v>
      </c>
      <c r="AU12" s="1">
        <v>176401.17</v>
      </c>
      <c r="AV12" s="1">
        <v>491546.35</v>
      </c>
      <c r="AW12" s="1">
        <v>122983.53</v>
      </c>
      <c r="AX12" s="1">
        <v>2896642</v>
      </c>
      <c r="AY12" s="1">
        <v>810630.32</v>
      </c>
      <c r="AZ12" s="1">
        <v>2902349.91</v>
      </c>
      <c r="BA12" s="1">
        <v>1530089.52</v>
      </c>
      <c r="BB12" s="1">
        <v>2240362.7400000002</v>
      </c>
      <c r="BC12" s="1">
        <v>1363538.3800000004</v>
      </c>
      <c r="BD12" s="1">
        <v>317295.26</v>
      </c>
      <c r="BE12" s="1">
        <v>462991.45000000007</v>
      </c>
      <c r="BF12" s="1">
        <v>657135.46</v>
      </c>
      <c r="BG12" s="1">
        <v>418115.46</v>
      </c>
      <c r="BH12" s="1">
        <v>876864.35</v>
      </c>
      <c r="BI12" s="1">
        <v>973696.17</v>
      </c>
      <c r="BJ12" s="1">
        <v>254330.19</v>
      </c>
      <c r="BK12" s="1">
        <v>183298.75999999998</v>
      </c>
      <c r="BL12" s="1">
        <v>94843.56</v>
      </c>
      <c r="BM12" s="1">
        <v>97542.82</v>
      </c>
      <c r="BN12" s="1">
        <v>1301889.97</v>
      </c>
      <c r="BO12" s="1">
        <v>109034.43999999999</v>
      </c>
      <c r="BP12" s="1">
        <v>226450.86</v>
      </c>
      <c r="BQ12" s="1">
        <v>134857</v>
      </c>
      <c r="BR12" s="9">
        <f t="shared" si="0"/>
        <v>50251174.280000009</v>
      </c>
      <c r="BS12" s="10">
        <f t="shared" si="1"/>
        <v>9.7820426397408289E-2</v>
      </c>
    </row>
    <row r="13" spans="1:72" x14ac:dyDescent="0.25">
      <c r="A13" s="7">
        <v>23</v>
      </c>
      <c r="B13" s="8" t="s">
        <v>11</v>
      </c>
      <c r="C13" s="1">
        <v>898008.35</v>
      </c>
      <c r="D13" s="26"/>
      <c r="E13" s="1">
        <v>683562.57000000007</v>
      </c>
      <c r="F13" s="1">
        <v>182855.11000000002</v>
      </c>
      <c r="G13" s="1">
        <v>2173571.66</v>
      </c>
      <c r="H13" s="1">
        <v>4932876.18</v>
      </c>
      <c r="I13" s="1">
        <v>41010</v>
      </c>
      <c r="J13" s="1">
        <v>672039.74</v>
      </c>
      <c r="K13" s="1">
        <v>507729.82</v>
      </c>
      <c r="L13" s="1">
        <v>730428.73</v>
      </c>
      <c r="M13" s="1">
        <v>1196396.47</v>
      </c>
      <c r="N13" s="26"/>
      <c r="O13" s="1">
        <v>107303.05000000002</v>
      </c>
      <c r="P13" s="1">
        <v>93383.41</v>
      </c>
      <c r="Q13" s="1">
        <v>1861803.8800000001</v>
      </c>
      <c r="R13" s="1">
        <v>982431.08999999985</v>
      </c>
      <c r="S13" s="1">
        <v>341110.13999999996</v>
      </c>
      <c r="T13" s="1">
        <v>73226.26999999999</v>
      </c>
      <c r="U13" s="1">
        <v>230560.01</v>
      </c>
      <c r="V13" s="1">
        <v>71502.290000000008</v>
      </c>
      <c r="W13" s="1">
        <v>0</v>
      </c>
      <c r="X13" s="1">
        <v>49752.220000000008</v>
      </c>
      <c r="Y13" s="1">
        <v>105961.65000000002</v>
      </c>
      <c r="Z13" s="1">
        <v>160405.08000000002</v>
      </c>
      <c r="AA13" s="1">
        <v>267521.17</v>
      </c>
      <c r="AB13" s="1">
        <v>552263.89</v>
      </c>
      <c r="AC13" s="1">
        <v>326904.75</v>
      </c>
      <c r="AD13" s="1">
        <v>6870214.0200000005</v>
      </c>
      <c r="AE13" s="1">
        <v>51169.83</v>
      </c>
      <c r="AF13" s="1">
        <v>452237.12999999989</v>
      </c>
      <c r="AG13" s="1">
        <v>160640.56</v>
      </c>
      <c r="AH13" s="1">
        <v>76704.210000000006</v>
      </c>
      <c r="AI13" s="1">
        <v>51356.899999999994</v>
      </c>
      <c r="AJ13" s="1">
        <v>1100979</v>
      </c>
      <c r="AK13" s="1">
        <v>2539285.1199999996</v>
      </c>
      <c r="AL13" s="1">
        <v>917591</v>
      </c>
      <c r="AM13" s="1">
        <v>148233.74</v>
      </c>
      <c r="AN13" s="1">
        <v>108415.56</v>
      </c>
      <c r="AO13" s="1">
        <v>96007</v>
      </c>
      <c r="AP13" s="1">
        <v>1041225.13</v>
      </c>
      <c r="AQ13" s="1">
        <v>1217471</v>
      </c>
      <c r="AR13" s="1">
        <v>597820.80999999994</v>
      </c>
      <c r="AS13" s="1">
        <v>10744492.190000001</v>
      </c>
      <c r="AT13" s="1">
        <v>749234.99999999977</v>
      </c>
      <c r="AU13" s="1">
        <v>210790.39999999999</v>
      </c>
      <c r="AV13" s="1">
        <v>433775.5</v>
      </c>
      <c r="AW13" s="1">
        <v>223513.88</v>
      </c>
      <c r="AX13" s="1">
        <v>4765241.28</v>
      </c>
      <c r="AY13" s="1">
        <v>1604856.2300000002</v>
      </c>
      <c r="AZ13" s="1">
        <v>7257703.8200000003</v>
      </c>
      <c r="BA13" s="1">
        <v>2171782.7800000003</v>
      </c>
      <c r="BB13" s="1">
        <v>5791568.620000001</v>
      </c>
      <c r="BC13" s="1">
        <v>2186449.23</v>
      </c>
      <c r="BD13" s="1">
        <v>256003.01000000004</v>
      </c>
      <c r="BE13" s="1">
        <v>697557.1399999999</v>
      </c>
      <c r="BF13" s="1">
        <v>1380653.97</v>
      </c>
      <c r="BG13" s="1">
        <v>901297.76000000013</v>
      </c>
      <c r="BH13" s="1">
        <v>915529.72000000009</v>
      </c>
      <c r="BI13" s="1">
        <v>2036586.5999999999</v>
      </c>
      <c r="BJ13" s="1">
        <v>420100.63999999996</v>
      </c>
      <c r="BK13" s="1">
        <v>194083.77</v>
      </c>
      <c r="BL13" s="1">
        <v>183257.22</v>
      </c>
      <c r="BM13" s="1">
        <v>73222.42</v>
      </c>
      <c r="BN13" s="1">
        <v>1879736.27</v>
      </c>
      <c r="BO13" s="1">
        <v>221542.20999999996</v>
      </c>
      <c r="BP13" s="1">
        <v>260992.35</v>
      </c>
      <c r="BQ13" s="1">
        <v>125121</v>
      </c>
      <c r="BR13" s="9">
        <f t="shared" si="0"/>
        <v>78357051.549999982</v>
      </c>
      <c r="BS13" s="10">
        <f t="shared" si="1"/>
        <v>0.15253216076415835</v>
      </c>
    </row>
    <row r="14" spans="1:72" x14ac:dyDescent="0.25">
      <c r="A14" s="7">
        <v>24</v>
      </c>
      <c r="B14" s="8" t="s">
        <v>12</v>
      </c>
      <c r="C14" s="1">
        <v>0</v>
      </c>
      <c r="D14" s="26"/>
      <c r="E14" s="1">
        <v>20793.899999999998</v>
      </c>
      <c r="F14" s="1">
        <v>0</v>
      </c>
      <c r="G14" s="1">
        <v>12781.63</v>
      </c>
      <c r="H14" s="1">
        <v>273488.09000000003</v>
      </c>
      <c r="I14" s="1">
        <v>656</v>
      </c>
      <c r="J14" s="1">
        <v>0</v>
      </c>
      <c r="K14" s="1">
        <v>3985.53</v>
      </c>
      <c r="L14" s="1">
        <v>0</v>
      </c>
      <c r="M14" s="1">
        <v>5100</v>
      </c>
      <c r="N14" s="26"/>
      <c r="O14" s="1">
        <v>0</v>
      </c>
      <c r="P14" s="1">
        <v>0</v>
      </c>
      <c r="Q14" s="1">
        <v>37446.999999999993</v>
      </c>
      <c r="R14" s="1">
        <v>5113.4900000000007</v>
      </c>
      <c r="S14" s="1">
        <v>2161.11</v>
      </c>
      <c r="T14" s="1">
        <v>745.07</v>
      </c>
      <c r="U14" s="1">
        <v>2875.6699999999996</v>
      </c>
      <c r="V14" s="1">
        <v>0</v>
      </c>
      <c r="W14" s="1">
        <v>0</v>
      </c>
      <c r="X14" s="1">
        <v>0</v>
      </c>
      <c r="Y14" s="1">
        <v>714</v>
      </c>
      <c r="Z14" s="1">
        <v>0</v>
      </c>
      <c r="AA14" s="1">
        <v>0</v>
      </c>
      <c r="AB14" s="1">
        <v>3536.92</v>
      </c>
      <c r="AC14" s="1">
        <v>2822.4100000000003</v>
      </c>
      <c r="AD14" s="1">
        <v>29838.68</v>
      </c>
      <c r="AE14" s="1">
        <v>0</v>
      </c>
      <c r="AF14" s="1">
        <v>3400.31</v>
      </c>
      <c r="AG14" s="1">
        <v>0</v>
      </c>
      <c r="AH14" s="1">
        <v>2410.2199999999998</v>
      </c>
      <c r="AI14" s="1">
        <v>0</v>
      </c>
      <c r="AJ14" s="1">
        <v>9010</v>
      </c>
      <c r="AK14" s="1">
        <v>0</v>
      </c>
      <c r="AL14" s="1">
        <v>6106</v>
      </c>
      <c r="AM14" s="1">
        <v>1426.17</v>
      </c>
      <c r="AN14" s="1">
        <v>0</v>
      </c>
      <c r="AO14" s="1">
        <v>0</v>
      </c>
      <c r="AP14" s="1">
        <v>0</v>
      </c>
      <c r="AQ14" s="1">
        <v>3939</v>
      </c>
      <c r="AR14" s="1">
        <v>0</v>
      </c>
      <c r="AS14" s="1">
        <v>1344333.74</v>
      </c>
      <c r="AT14" s="1">
        <v>7892.17</v>
      </c>
      <c r="AU14" s="1">
        <v>1473.68</v>
      </c>
      <c r="AV14" s="1">
        <v>8463.51</v>
      </c>
      <c r="AW14" s="1">
        <v>0</v>
      </c>
      <c r="AX14" s="1">
        <v>0</v>
      </c>
      <c r="AY14" s="1">
        <v>7584.95</v>
      </c>
      <c r="AZ14" s="1">
        <v>40099.199999999997</v>
      </c>
      <c r="BA14" s="1">
        <v>0</v>
      </c>
      <c r="BB14" s="1">
        <v>56163.34</v>
      </c>
      <c r="BC14" s="1">
        <v>0</v>
      </c>
      <c r="BD14" s="1">
        <v>0</v>
      </c>
      <c r="BE14" s="1">
        <v>2828.7900000000004</v>
      </c>
      <c r="BF14" s="1">
        <v>36201.689999999995</v>
      </c>
      <c r="BG14" s="1">
        <v>4912</v>
      </c>
      <c r="BH14" s="1">
        <v>6721.8</v>
      </c>
      <c r="BI14" s="1">
        <v>0</v>
      </c>
      <c r="BJ14" s="1">
        <v>2328.1000000000004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1322.9</v>
      </c>
      <c r="BQ14" s="1">
        <v>0</v>
      </c>
      <c r="BR14" s="9">
        <f t="shared" si="0"/>
        <v>1948677.0699999998</v>
      </c>
      <c r="BS14" s="10">
        <f t="shared" si="1"/>
        <v>3.7933525858741823E-3</v>
      </c>
    </row>
    <row r="15" spans="1:72" x14ac:dyDescent="0.25">
      <c r="A15" s="7">
        <v>25</v>
      </c>
      <c r="B15" s="8" t="s">
        <v>13</v>
      </c>
      <c r="C15" s="1">
        <v>4253</v>
      </c>
      <c r="D15" s="26"/>
      <c r="E15" s="1">
        <v>0</v>
      </c>
      <c r="F15" s="1">
        <v>0</v>
      </c>
      <c r="G15" s="1">
        <v>2622.91</v>
      </c>
      <c r="H15" s="1">
        <v>13872.619999999999</v>
      </c>
      <c r="I15" s="1">
        <v>0</v>
      </c>
      <c r="J15" s="1">
        <v>0</v>
      </c>
      <c r="K15" s="1">
        <v>1841.65</v>
      </c>
      <c r="L15" s="1">
        <v>0</v>
      </c>
      <c r="M15" s="1">
        <v>134</v>
      </c>
      <c r="N15" s="26"/>
      <c r="O15" s="1">
        <v>0</v>
      </c>
      <c r="P15" s="1">
        <v>0</v>
      </c>
      <c r="Q15" s="1">
        <v>4343.75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1377</v>
      </c>
      <c r="AC15" s="1">
        <v>0</v>
      </c>
      <c r="AD15" s="1">
        <v>6231.75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5000</v>
      </c>
      <c r="AK15" s="1">
        <v>0</v>
      </c>
      <c r="AL15" s="1">
        <v>2328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2235.09</v>
      </c>
      <c r="AT15" s="1">
        <v>3886.4700000000003</v>
      </c>
      <c r="AU15" s="1">
        <v>0</v>
      </c>
      <c r="AV15" s="1">
        <v>0</v>
      </c>
      <c r="AW15" s="1">
        <v>0</v>
      </c>
      <c r="AX15" s="1">
        <v>4742</v>
      </c>
      <c r="AY15" s="1">
        <v>0</v>
      </c>
      <c r="AZ15" s="1">
        <v>9438.07</v>
      </c>
      <c r="BA15" s="1">
        <v>0</v>
      </c>
      <c r="BB15" s="1">
        <v>0</v>
      </c>
      <c r="BC15" s="1">
        <v>3069.75</v>
      </c>
      <c r="BD15" s="1">
        <v>0</v>
      </c>
      <c r="BE15" s="1">
        <v>3300</v>
      </c>
      <c r="BF15" s="1">
        <v>6985.55</v>
      </c>
      <c r="BG15" s="1">
        <v>0</v>
      </c>
      <c r="BH15" s="1">
        <v>3300</v>
      </c>
      <c r="BI15" s="1">
        <v>4952.66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9">
        <f t="shared" si="0"/>
        <v>83914.27</v>
      </c>
      <c r="BS15" s="10">
        <f t="shared" si="1"/>
        <v>1.6335000703643747E-4</v>
      </c>
    </row>
    <row r="16" spans="1:72" x14ac:dyDescent="0.25">
      <c r="A16" s="7">
        <v>26</v>
      </c>
      <c r="B16" s="8" t="s">
        <v>14</v>
      </c>
      <c r="C16" s="1">
        <v>0</v>
      </c>
      <c r="D16" s="26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6425.9999999999991</v>
      </c>
      <c r="K16" s="1">
        <v>0</v>
      </c>
      <c r="L16" s="1">
        <v>0</v>
      </c>
      <c r="M16" s="1">
        <v>0</v>
      </c>
      <c r="N16" s="26"/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3177.12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108337.07</v>
      </c>
      <c r="AE16" s="1">
        <v>0</v>
      </c>
      <c r="AF16" s="1">
        <v>18273.72</v>
      </c>
      <c r="AG16" s="1">
        <v>0</v>
      </c>
      <c r="AH16" s="1">
        <v>0</v>
      </c>
      <c r="AI16" s="1">
        <v>0</v>
      </c>
      <c r="AJ16" s="1">
        <v>0</v>
      </c>
      <c r="AK16" s="1">
        <v>58862.22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250000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9">
        <f t="shared" si="0"/>
        <v>445076.13</v>
      </c>
      <c r="BS16" s="10">
        <f t="shared" si="1"/>
        <v>8.6639839644973805E-4</v>
      </c>
    </row>
    <row r="17" spans="1:71" x14ac:dyDescent="0.25">
      <c r="B17" s="8"/>
      <c r="C17" s="1"/>
      <c r="D17" s="26"/>
      <c r="E17" s="1"/>
      <c r="F17" s="1"/>
      <c r="G17" s="1"/>
      <c r="H17" s="1"/>
      <c r="I17" s="1"/>
      <c r="J17" s="1"/>
      <c r="K17" s="1"/>
      <c r="L17" s="1"/>
      <c r="M17" s="1"/>
      <c r="N17" s="2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9"/>
      <c r="BS17" s="11">
        <f>(SUM(BR3:BR16))/$BR$40</f>
        <v>0.92785652040476085</v>
      </c>
    </row>
    <row r="18" spans="1:71" x14ac:dyDescent="0.25">
      <c r="A18" s="7">
        <v>31</v>
      </c>
      <c r="B18" s="8" t="s">
        <v>17</v>
      </c>
      <c r="C18" s="1">
        <v>5180.2700000000004</v>
      </c>
      <c r="D18" s="26"/>
      <c r="E18" s="1">
        <v>102211.14000000001</v>
      </c>
      <c r="F18" s="1">
        <v>0</v>
      </c>
      <c r="G18" s="1">
        <v>9028.33</v>
      </c>
      <c r="H18" s="1">
        <v>2513060.8399999994</v>
      </c>
      <c r="I18" s="1">
        <v>0</v>
      </c>
      <c r="J18" s="1">
        <v>21560.66</v>
      </c>
      <c r="K18" s="1">
        <v>20286.64</v>
      </c>
      <c r="L18" s="1">
        <v>18325</v>
      </c>
      <c r="M18" s="1">
        <v>7055.3</v>
      </c>
      <c r="N18" s="26"/>
      <c r="O18" s="1">
        <v>6412.4999999999991</v>
      </c>
      <c r="P18" s="1">
        <v>0</v>
      </c>
      <c r="Q18" s="1">
        <v>0</v>
      </c>
      <c r="R18" s="1">
        <v>0</v>
      </c>
      <c r="S18" s="1">
        <v>3952.12</v>
      </c>
      <c r="T18" s="1">
        <v>0</v>
      </c>
      <c r="U18" s="1">
        <v>15475.2</v>
      </c>
      <c r="V18" s="1">
        <v>5221.66</v>
      </c>
      <c r="W18" s="1">
        <v>0</v>
      </c>
      <c r="X18" s="1">
        <v>520</v>
      </c>
      <c r="Y18" s="1">
        <v>51896.959999999999</v>
      </c>
      <c r="Z18" s="1">
        <v>1299.8699999999999</v>
      </c>
      <c r="AA18" s="1">
        <v>21572.5</v>
      </c>
      <c r="AB18" s="1">
        <v>24420</v>
      </c>
      <c r="AC18" s="1">
        <v>11052.970000000001</v>
      </c>
      <c r="AD18" s="1">
        <v>358788.24</v>
      </c>
      <c r="AE18" s="1">
        <v>4200</v>
      </c>
      <c r="AF18" s="1">
        <v>1382.32</v>
      </c>
      <c r="AG18" s="1">
        <v>2730</v>
      </c>
      <c r="AH18" s="1">
        <v>0</v>
      </c>
      <c r="AI18" s="1">
        <v>14092.900000000003</v>
      </c>
      <c r="AJ18" s="1">
        <v>9257</v>
      </c>
      <c r="AK18" s="1">
        <v>183762.12</v>
      </c>
      <c r="AL18" s="1">
        <v>6452</v>
      </c>
      <c r="AM18" s="1">
        <v>0</v>
      </c>
      <c r="AN18" s="1">
        <v>0</v>
      </c>
      <c r="AO18" s="1">
        <v>0</v>
      </c>
      <c r="AP18" s="1">
        <v>98106.670000000013</v>
      </c>
      <c r="AQ18" s="1">
        <v>0</v>
      </c>
      <c r="AR18" s="1">
        <v>18731</v>
      </c>
      <c r="AS18" s="1">
        <v>605985.66</v>
      </c>
      <c r="AT18" s="1">
        <v>205786.28</v>
      </c>
      <c r="AU18" s="1">
        <v>1819.2</v>
      </c>
      <c r="AV18" s="1">
        <v>51383.29</v>
      </c>
      <c r="AW18" s="1">
        <v>4582</v>
      </c>
      <c r="AX18" s="1">
        <v>16973</v>
      </c>
      <c r="AY18" s="1">
        <v>652888.11</v>
      </c>
      <c r="AZ18" s="1">
        <v>41238.47</v>
      </c>
      <c r="BA18" s="1">
        <v>19503.75</v>
      </c>
      <c r="BB18" s="1">
        <v>9123.66</v>
      </c>
      <c r="BC18" s="1">
        <v>14098.300000000001</v>
      </c>
      <c r="BD18" s="1">
        <v>6564</v>
      </c>
      <c r="BE18" s="1">
        <v>13375.380000000001</v>
      </c>
      <c r="BF18" s="1">
        <v>3544.63</v>
      </c>
      <c r="BG18" s="1">
        <v>197271.49</v>
      </c>
      <c r="BH18" s="1">
        <v>76945.950000000012</v>
      </c>
      <c r="BI18" s="1">
        <v>21271.63</v>
      </c>
      <c r="BJ18" s="1">
        <v>10000</v>
      </c>
      <c r="BK18" s="1">
        <v>455.35</v>
      </c>
      <c r="BL18" s="1">
        <v>0</v>
      </c>
      <c r="BM18" s="1">
        <v>1552.65</v>
      </c>
      <c r="BN18" s="1">
        <v>4677.58</v>
      </c>
      <c r="BO18" s="1">
        <v>0</v>
      </c>
      <c r="BP18" s="1">
        <v>2471.02</v>
      </c>
      <c r="BQ18" s="1">
        <v>2109</v>
      </c>
      <c r="BR18" s="9">
        <f t="shared" ref="BR18:BR36" si="2">SUM(C18:BQ18)</f>
        <v>5499654.6100000003</v>
      </c>
      <c r="BS18" s="10">
        <f t="shared" ref="BS18:BS36" si="3">BR18/$BR$40</f>
        <v>1.0705790793883755E-2</v>
      </c>
    </row>
    <row r="19" spans="1:71" x14ac:dyDescent="0.25">
      <c r="A19" s="7">
        <v>32</v>
      </c>
      <c r="B19" s="8" t="s">
        <v>18</v>
      </c>
      <c r="C19" s="1">
        <v>0</v>
      </c>
      <c r="D19" s="26"/>
      <c r="E19" s="1">
        <v>0</v>
      </c>
      <c r="F19" s="1">
        <v>0</v>
      </c>
      <c r="G19" s="1">
        <v>20884.23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26"/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13090.98</v>
      </c>
      <c r="AC19" s="1">
        <v>0</v>
      </c>
      <c r="AD19" s="1">
        <v>30909.119999999999</v>
      </c>
      <c r="AE19" s="1">
        <v>7920</v>
      </c>
      <c r="AF19" s="1">
        <v>0</v>
      </c>
      <c r="AG19" s="1">
        <v>0</v>
      </c>
      <c r="AH19" s="1">
        <v>8270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43203</v>
      </c>
      <c r="AY19" s="1">
        <v>0</v>
      </c>
      <c r="AZ19" s="1">
        <v>0</v>
      </c>
      <c r="BA19" s="1">
        <v>0</v>
      </c>
      <c r="BB19" s="1">
        <v>22369.19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147461.69</v>
      </c>
      <c r="BO19" s="1">
        <v>0</v>
      </c>
      <c r="BP19" s="1">
        <v>11625</v>
      </c>
      <c r="BQ19" s="1">
        <v>1865</v>
      </c>
      <c r="BR19" s="9">
        <f t="shared" si="2"/>
        <v>307598.20999999996</v>
      </c>
      <c r="BS19" s="10">
        <f t="shared" si="3"/>
        <v>5.9877979952510532E-4</v>
      </c>
    </row>
    <row r="20" spans="1:71" x14ac:dyDescent="0.25">
      <c r="A20" s="7">
        <v>33</v>
      </c>
      <c r="B20" s="8" t="s">
        <v>19</v>
      </c>
      <c r="C20" s="1">
        <v>0</v>
      </c>
      <c r="D20" s="26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26"/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9">
        <f t="shared" si="2"/>
        <v>0</v>
      </c>
      <c r="BS20" s="10">
        <f t="shared" si="3"/>
        <v>0</v>
      </c>
    </row>
    <row r="21" spans="1:71" x14ac:dyDescent="0.25">
      <c r="A21" s="7">
        <v>34</v>
      </c>
      <c r="B21" s="8" t="s">
        <v>20</v>
      </c>
      <c r="C21" s="1">
        <v>12695.68</v>
      </c>
      <c r="D21" s="26"/>
      <c r="E21" s="1">
        <v>0</v>
      </c>
      <c r="F21" s="1">
        <v>5447.92</v>
      </c>
      <c r="G21" s="1">
        <v>77507.98</v>
      </c>
      <c r="H21" s="1">
        <v>4454.53</v>
      </c>
      <c r="I21" s="1">
        <v>4243</v>
      </c>
      <c r="J21" s="1">
        <v>162676.80000000002</v>
      </c>
      <c r="K21" s="1">
        <v>8880.31</v>
      </c>
      <c r="L21" s="1">
        <v>12900.61</v>
      </c>
      <c r="M21" s="1">
        <v>58754.44</v>
      </c>
      <c r="N21" s="26"/>
      <c r="O21" s="1">
        <v>13772.649999999996</v>
      </c>
      <c r="P21" s="1">
        <v>41413.22</v>
      </c>
      <c r="Q21" s="1">
        <v>70280.040000000008</v>
      </c>
      <c r="R21" s="1">
        <v>78608.67</v>
      </c>
      <c r="S21" s="1">
        <v>4157.1899999999996</v>
      </c>
      <c r="T21" s="1">
        <v>172.42</v>
      </c>
      <c r="U21" s="1">
        <v>0</v>
      </c>
      <c r="V21" s="1">
        <v>22796.11</v>
      </c>
      <c r="W21" s="1">
        <v>22415.32</v>
      </c>
      <c r="X21" s="1">
        <v>32315.61</v>
      </c>
      <c r="Y21" s="1">
        <v>103.52</v>
      </c>
      <c r="Z21" s="1">
        <v>0</v>
      </c>
      <c r="AA21" s="1">
        <v>0</v>
      </c>
      <c r="AB21" s="1">
        <v>2357.27</v>
      </c>
      <c r="AC21" s="1">
        <v>1299.44</v>
      </c>
      <c r="AD21" s="1">
        <v>18712.419999999995</v>
      </c>
      <c r="AE21" s="1">
        <v>1080.8800000000001</v>
      </c>
      <c r="AF21" s="1">
        <v>120419.12</v>
      </c>
      <c r="AG21" s="1">
        <v>827.39</v>
      </c>
      <c r="AH21" s="1">
        <v>390.34</v>
      </c>
      <c r="AI21" s="1">
        <v>0</v>
      </c>
      <c r="AJ21" s="1">
        <v>225375</v>
      </c>
      <c r="AK21" s="1">
        <v>70012.510000000009</v>
      </c>
      <c r="AL21" s="1">
        <v>86857</v>
      </c>
      <c r="AM21" s="1">
        <v>2461.4100000000003</v>
      </c>
      <c r="AN21" s="1">
        <v>6722.44</v>
      </c>
      <c r="AO21" s="1">
        <v>1586</v>
      </c>
      <c r="AP21" s="1">
        <v>0</v>
      </c>
      <c r="AQ21" s="1">
        <v>8167</v>
      </c>
      <c r="AR21" s="1">
        <v>233258.98</v>
      </c>
      <c r="AS21" s="1">
        <v>264601.92000000004</v>
      </c>
      <c r="AT21" s="1">
        <v>30637.61</v>
      </c>
      <c r="AU21" s="1">
        <v>0</v>
      </c>
      <c r="AV21" s="1">
        <v>96829.47</v>
      </c>
      <c r="AW21" s="1">
        <v>0</v>
      </c>
      <c r="AX21" s="1">
        <v>449627</v>
      </c>
      <c r="AY21" s="1">
        <v>279667.7699999999</v>
      </c>
      <c r="AZ21" s="1">
        <v>423965.29</v>
      </c>
      <c r="BA21" s="1">
        <v>143015.88999999998</v>
      </c>
      <c r="BB21" s="1">
        <v>20551.05</v>
      </c>
      <c r="BC21" s="1">
        <v>344160.58</v>
      </c>
      <c r="BD21" s="1">
        <v>2377.9299999999998</v>
      </c>
      <c r="BE21" s="1">
        <v>10842.64</v>
      </c>
      <c r="BF21" s="1">
        <v>230730.19</v>
      </c>
      <c r="BG21" s="1">
        <v>0</v>
      </c>
      <c r="BH21" s="1">
        <v>281149.99</v>
      </c>
      <c r="BI21" s="1">
        <v>30618.5</v>
      </c>
      <c r="BJ21" s="1">
        <v>0</v>
      </c>
      <c r="BK21" s="1">
        <v>0</v>
      </c>
      <c r="BL21" s="1">
        <v>0</v>
      </c>
      <c r="BM21" s="1">
        <v>3982.35</v>
      </c>
      <c r="BN21" s="1">
        <v>45270.9</v>
      </c>
      <c r="BO21" s="1">
        <v>575.75</v>
      </c>
      <c r="BP21" s="1">
        <v>0</v>
      </c>
      <c r="BQ21" s="1">
        <v>17693</v>
      </c>
      <c r="BR21" s="9">
        <f t="shared" si="2"/>
        <v>4089421.0500000007</v>
      </c>
      <c r="BS21" s="10">
        <f t="shared" si="3"/>
        <v>7.9605883158186987E-3</v>
      </c>
    </row>
    <row r="22" spans="1:71" x14ac:dyDescent="0.25">
      <c r="A22" s="7">
        <v>40</v>
      </c>
      <c r="B22" s="8" t="s">
        <v>21</v>
      </c>
      <c r="C22" s="1">
        <v>2353.87</v>
      </c>
      <c r="D22" s="26"/>
      <c r="E22" s="1">
        <v>5528.5899999999992</v>
      </c>
      <c r="F22" s="1">
        <v>748</v>
      </c>
      <c r="G22" s="1">
        <v>132508.54</v>
      </c>
      <c r="H22" s="1">
        <v>53339.439999999995</v>
      </c>
      <c r="I22" s="1">
        <v>2975</v>
      </c>
      <c r="J22" s="1">
        <v>0</v>
      </c>
      <c r="K22" s="1">
        <v>43081.789999999994</v>
      </c>
      <c r="L22" s="1">
        <v>20657.05</v>
      </c>
      <c r="M22" s="1">
        <v>5139.9799999999996</v>
      </c>
      <c r="N22" s="26"/>
      <c r="O22" s="1">
        <v>3943.37</v>
      </c>
      <c r="P22" s="1">
        <v>743.17000000000007</v>
      </c>
      <c r="Q22" s="1">
        <v>19602.05</v>
      </c>
      <c r="R22" s="1">
        <v>7201.91</v>
      </c>
      <c r="S22" s="1">
        <v>3234.38</v>
      </c>
      <c r="T22" s="1">
        <v>2239.37</v>
      </c>
      <c r="U22" s="1">
        <v>508.08</v>
      </c>
      <c r="V22" s="1">
        <v>1121.8700000000001</v>
      </c>
      <c r="W22" s="1">
        <v>1580.55</v>
      </c>
      <c r="X22" s="1">
        <v>8659.4999999999982</v>
      </c>
      <c r="Y22" s="1">
        <v>2328.19</v>
      </c>
      <c r="Z22" s="1">
        <v>5888.79</v>
      </c>
      <c r="AA22" s="1">
        <v>7641.35</v>
      </c>
      <c r="AB22" s="1">
        <v>16287.91</v>
      </c>
      <c r="AC22" s="1">
        <v>4541.130000000001</v>
      </c>
      <c r="AD22" s="1">
        <v>44876.450000000004</v>
      </c>
      <c r="AE22" s="1">
        <v>6992.8899999999994</v>
      </c>
      <c r="AF22" s="1">
        <v>39902.68</v>
      </c>
      <c r="AG22" s="1">
        <v>4157.8999999999996</v>
      </c>
      <c r="AH22" s="1">
        <v>8166.9500000000025</v>
      </c>
      <c r="AI22" s="1">
        <v>1866.35</v>
      </c>
      <c r="AJ22" s="1">
        <v>4999</v>
      </c>
      <c r="AK22" s="1">
        <v>10584.400000000001</v>
      </c>
      <c r="AL22" s="1">
        <v>11025</v>
      </c>
      <c r="AM22" s="1">
        <v>4459.33</v>
      </c>
      <c r="AN22" s="1">
        <v>3492.97</v>
      </c>
      <c r="AO22" s="1">
        <v>0</v>
      </c>
      <c r="AP22" s="1">
        <v>7481.8899999999994</v>
      </c>
      <c r="AQ22" s="1">
        <v>19529</v>
      </c>
      <c r="AR22" s="1">
        <v>12521.78</v>
      </c>
      <c r="AS22" s="1">
        <v>10873.680000000002</v>
      </c>
      <c r="AT22" s="1">
        <v>55576.840000000004</v>
      </c>
      <c r="AU22" s="1">
        <v>3677.5699999999997</v>
      </c>
      <c r="AV22" s="1">
        <v>1731.1</v>
      </c>
      <c r="AW22" s="1">
        <v>2831.9500000000003</v>
      </c>
      <c r="AX22" s="1">
        <v>52051</v>
      </c>
      <c r="AY22" s="1">
        <v>6256.010000000002</v>
      </c>
      <c r="AZ22" s="1">
        <v>30096.83</v>
      </c>
      <c r="BA22" s="1">
        <v>13426.6</v>
      </c>
      <c r="BB22" s="1">
        <v>38519.370000000003</v>
      </c>
      <c r="BC22" s="1">
        <v>175645.7</v>
      </c>
      <c r="BD22" s="1">
        <v>7888.71</v>
      </c>
      <c r="BE22" s="1">
        <v>3584.34</v>
      </c>
      <c r="BF22" s="1">
        <v>10482.98</v>
      </c>
      <c r="BG22" s="1">
        <v>20875.370000000003</v>
      </c>
      <c r="BH22" s="1">
        <v>29722.309999999998</v>
      </c>
      <c r="BI22" s="1">
        <v>5685.8200000000006</v>
      </c>
      <c r="BJ22" s="1">
        <v>1629.5</v>
      </c>
      <c r="BK22" s="1">
        <v>1943.63</v>
      </c>
      <c r="BL22" s="1">
        <v>3810</v>
      </c>
      <c r="BM22" s="1">
        <v>8006.6</v>
      </c>
      <c r="BN22" s="1">
        <v>7452.4400000000005</v>
      </c>
      <c r="BO22" s="1">
        <v>8383.3799999999992</v>
      </c>
      <c r="BP22" s="1">
        <v>5796.92</v>
      </c>
      <c r="BQ22" s="1">
        <v>3826</v>
      </c>
      <c r="BR22" s="9">
        <f t="shared" si="2"/>
        <v>1041685.1199999995</v>
      </c>
      <c r="BS22" s="10">
        <f t="shared" si="3"/>
        <v>2.0277751529239559E-3</v>
      </c>
    </row>
    <row r="23" spans="1:71" x14ac:dyDescent="0.25">
      <c r="A23" s="7">
        <v>41</v>
      </c>
      <c r="B23" s="8" t="s">
        <v>22</v>
      </c>
      <c r="C23" s="1">
        <v>0</v>
      </c>
      <c r="D23" s="26"/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26"/>
      <c r="O23" s="1">
        <v>0</v>
      </c>
      <c r="P23" s="1">
        <v>0</v>
      </c>
      <c r="Q23" s="1">
        <v>0</v>
      </c>
      <c r="R23" s="1">
        <v>0</v>
      </c>
      <c r="S23" s="1">
        <v>1018.8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31828.909999999996</v>
      </c>
      <c r="AI23" s="1">
        <v>0</v>
      </c>
      <c r="AJ23" s="1">
        <v>0</v>
      </c>
      <c r="AK23" s="1">
        <v>0</v>
      </c>
      <c r="AL23" s="1">
        <v>550</v>
      </c>
      <c r="AM23" s="1">
        <v>0</v>
      </c>
      <c r="AN23" s="1">
        <v>3606.5700000000006</v>
      </c>
      <c r="AO23" s="1">
        <v>0</v>
      </c>
      <c r="AP23" s="1">
        <v>2722.99</v>
      </c>
      <c r="AQ23" s="1">
        <v>0</v>
      </c>
      <c r="AR23" s="1">
        <v>0</v>
      </c>
      <c r="AS23" s="1">
        <v>0</v>
      </c>
      <c r="AT23" s="1">
        <v>3.96</v>
      </c>
      <c r="AU23" s="1">
        <v>0</v>
      </c>
      <c r="AV23" s="1">
        <v>0</v>
      </c>
      <c r="AW23" s="1">
        <v>2453.36</v>
      </c>
      <c r="AX23" s="1">
        <v>2549</v>
      </c>
      <c r="AY23" s="1">
        <v>0</v>
      </c>
      <c r="AZ23" s="1">
        <v>0</v>
      </c>
      <c r="BA23" s="1">
        <v>0</v>
      </c>
      <c r="BB23" s="1">
        <v>0</v>
      </c>
      <c r="BC23" s="1">
        <v>464.57</v>
      </c>
      <c r="BD23" s="1">
        <v>0</v>
      </c>
      <c r="BE23" s="1">
        <v>5071.84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9">
        <f t="shared" si="2"/>
        <v>50270</v>
      </c>
      <c r="BS23" s="10">
        <f t="shared" si="3"/>
        <v>9.78570731023664E-5</v>
      </c>
    </row>
    <row r="24" spans="1:71" x14ac:dyDescent="0.25">
      <c r="A24" s="7">
        <v>42</v>
      </c>
      <c r="B24" s="8" t="s">
        <v>23</v>
      </c>
      <c r="C24" s="1">
        <v>70100.100000000006</v>
      </c>
      <c r="D24" s="26"/>
      <c r="E24" s="1">
        <v>48197.009999999995</v>
      </c>
      <c r="F24" s="1">
        <v>0</v>
      </c>
      <c r="G24" s="1">
        <v>257771.58</v>
      </c>
      <c r="H24" s="1">
        <v>936310.07999999984</v>
      </c>
      <c r="I24" s="1">
        <v>3446</v>
      </c>
      <c r="J24" s="1">
        <v>77858.040000000008</v>
      </c>
      <c r="K24" s="1">
        <v>19344.259999999998</v>
      </c>
      <c r="L24" s="1">
        <v>33772.04</v>
      </c>
      <c r="M24" s="1">
        <v>39010.15</v>
      </c>
      <c r="N24" s="26"/>
      <c r="O24" s="1">
        <v>8278</v>
      </c>
      <c r="P24" s="1">
        <v>0</v>
      </c>
      <c r="Q24" s="1">
        <v>122866.39</v>
      </c>
      <c r="R24" s="1">
        <v>89048.33</v>
      </c>
      <c r="S24" s="1">
        <v>23855.010000000002</v>
      </c>
      <c r="T24" s="1">
        <v>5247.7599999999993</v>
      </c>
      <c r="U24" s="1">
        <v>17045.5</v>
      </c>
      <c r="V24" s="1">
        <v>3457.45</v>
      </c>
      <c r="W24" s="1">
        <v>10151.119999999999</v>
      </c>
      <c r="X24" s="1">
        <v>3861.92</v>
      </c>
      <c r="Y24" s="1">
        <v>1725</v>
      </c>
      <c r="Z24" s="1">
        <v>5937.45</v>
      </c>
      <c r="AA24" s="1">
        <v>0</v>
      </c>
      <c r="AB24" s="1">
        <v>26445.08</v>
      </c>
      <c r="AC24" s="1">
        <v>15544.22</v>
      </c>
      <c r="AD24" s="1">
        <v>504359.89</v>
      </c>
      <c r="AE24" s="1">
        <v>2672.57</v>
      </c>
      <c r="AF24" s="1">
        <v>26642.270000000004</v>
      </c>
      <c r="AG24" s="1">
        <v>21323.64</v>
      </c>
      <c r="AH24" s="1">
        <v>1779.3100000000002</v>
      </c>
      <c r="AI24" s="1">
        <v>226.25</v>
      </c>
      <c r="AJ24" s="1">
        <v>112823</v>
      </c>
      <c r="AK24" s="1">
        <v>79741.33</v>
      </c>
      <c r="AL24" s="1">
        <v>118339</v>
      </c>
      <c r="AM24" s="1">
        <v>7251.1799999999985</v>
      </c>
      <c r="AN24" s="1">
        <v>6486.9699999999993</v>
      </c>
      <c r="AO24" s="1">
        <v>5842.6399999999994</v>
      </c>
      <c r="AP24" s="1">
        <v>1120</v>
      </c>
      <c r="AQ24" s="1">
        <v>34785</v>
      </c>
      <c r="AR24" s="1">
        <v>42820.160000000003</v>
      </c>
      <c r="AS24" s="1">
        <v>1378491.94</v>
      </c>
      <c r="AT24" s="1">
        <v>68724.100000000006</v>
      </c>
      <c r="AU24" s="1">
        <v>15800</v>
      </c>
      <c r="AV24" s="1">
        <v>32660.21</v>
      </c>
      <c r="AW24" s="1">
        <v>20681.25</v>
      </c>
      <c r="AX24" s="1">
        <v>208619</v>
      </c>
      <c r="AY24" s="1">
        <v>52806.950000000004</v>
      </c>
      <c r="AZ24" s="1">
        <v>208612.07</v>
      </c>
      <c r="BA24" s="1">
        <v>153316.70000000001</v>
      </c>
      <c r="BB24" s="1">
        <v>290574.95999999996</v>
      </c>
      <c r="BC24" s="1">
        <v>264766.77</v>
      </c>
      <c r="BD24" s="1">
        <v>21039.960000000006</v>
      </c>
      <c r="BE24" s="1">
        <v>35399.530000000006</v>
      </c>
      <c r="BF24" s="1">
        <v>54482.59</v>
      </c>
      <c r="BG24" s="1">
        <v>13698.17</v>
      </c>
      <c r="BH24" s="1">
        <v>26644.35</v>
      </c>
      <c r="BI24" s="1">
        <v>107912.03</v>
      </c>
      <c r="BJ24" s="1">
        <v>25217.469999999998</v>
      </c>
      <c r="BK24" s="1">
        <v>15654.259999999997</v>
      </c>
      <c r="BL24" s="1">
        <v>2927.1</v>
      </c>
      <c r="BM24" s="1">
        <v>1123.3800000000001</v>
      </c>
      <c r="BN24" s="1">
        <v>159038.38</v>
      </c>
      <c r="BO24" s="1">
        <v>5935.9800000000005</v>
      </c>
      <c r="BP24" s="1">
        <v>19843.599999999999</v>
      </c>
      <c r="BQ24" s="1">
        <v>8706</v>
      </c>
      <c r="BR24" s="9">
        <f t="shared" si="2"/>
        <v>5978162.4499999993</v>
      </c>
      <c r="BS24" s="10">
        <f t="shared" si="3"/>
        <v>1.1637268348666635E-2</v>
      </c>
    </row>
    <row r="25" spans="1:71" x14ac:dyDescent="0.25">
      <c r="A25" s="7">
        <v>43</v>
      </c>
      <c r="B25" s="8" t="s">
        <v>24</v>
      </c>
      <c r="C25" s="1">
        <v>0</v>
      </c>
      <c r="D25" s="26"/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26"/>
      <c r="O25" s="1">
        <v>0</v>
      </c>
      <c r="P25" s="1">
        <v>0</v>
      </c>
      <c r="Q25" s="1">
        <v>0</v>
      </c>
      <c r="R25" s="1">
        <v>0</v>
      </c>
      <c r="S25" s="1">
        <v>42.64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9">
        <f t="shared" si="2"/>
        <v>42.64</v>
      </c>
      <c r="BS25" s="10">
        <f t="shared" si="3"/>
        <v>8.300428878227379E-8</v>
      </c>
    </row>
    <row r="26" spans="1:71" x14ac:dyDescent="0.25">
      <c r="A26" s="7">
        <v>44</v>
      </c>
      <c r="B26" s="8" t="s">
        <v>25</v>
      </c>
      <c r="C26" s="1">
        <v>3600.09</v>
      </c>
      <c r="D26" s="26"/>
      <c r="E26" s="1">
        <v>0</v>
      </c>
      <c r="F26" s="1">
        <v>0</v>
      </c>
      <c r="G26" s="1">
        <v>7985.2099999999991</v>
      </c>
      <c r="H26" s="1">
        <v>394219.25999999995</v>
      </c>
      <c r="I26" s="1">
        <v>0</v>
      </c>
      <c r="J26" s="1">
        <v>0</v>
      </c>
      <c r="K26" s="1">
        <v>65.100000000000009</v>
      </c>
      <c r="L26" s="1">
        <v>1675.25</v>
      </c>
      <c r="M26" s="1">
        <v>0</v>
      </c>
      <c r="N26" s="26"/>
      <c r="O26" s="1">
        <v>2320.2000000000003</v>
      </c>
      <c r="P26" s="1">
        <v>25091.170000000006</v>
      </c>
      <c r="Q26" s="1">
        <v>56295.96</v>
      </c>
      <c r="R26" s="1">
        <v>22663.71</v>
      </c>
      <c r="S26" s="1">
        <v>19660.169999999998</v>
      </c>
      <c r="T26" s="1">
        <v>0</v>
      </c>
      <c r="U26" s="1">
        <v>2484.4</v>
      </c>
      <c r="V26" s="1">
        <v>0</v>
      </c>
      <c r="W26" s="1">
        <v>0</v>
      </c>
      <c r="X26" s="1">
        <v>1970.1000000000001</v>
      </c>
      <c r="Y26" s="1">
        <v>0</v>
      </c>
      <c r="Z26" s="1">
        <v>2512.2200000000003</v>
      </c>
      <c r="AA26" s="1">
        <v>0</v>
      </c>
      <c r="AB26" s="1">
        <v>0</v>
      </c>
      <c r="AC26" s="1">
        <v>2042.75</v>
      </c>
      <c r="AD26" s="1">
        <v>8287.2099999999991</v>
      </c>
      <c r="AE26" s="1">
        <v>1365.29</v>
      </c>
      <c r="AF26" s="1">
        <v>4058</v>
      </c>
      <c r="AG26" s="1">
        <v>6185.0800000000008</v>
      </c>
      <c r="AH26" s="1">
        <v>0</v>
      </c>
      <c r="AI26" s="1">
        <v>3079.9</v>
      </c>
      <c r="AJ26" s="1">
        <v>0</v>
      </c>
      <c r="AK26" s="1">
        <v>0</v>
      </c>
      <c r="AL26" s="1">
        <v>14916</v>
      </c>
      <c r="AM26" s="1">
        <v>4309.91</v>
      </c>
      <c r="AN26" s="1">
        <v>1437.6</v>
      </c>
      <c r="AO26" s="1">
        <v>7480</v>
      </c>
      <c r="AP26" s="1">
        <v>107.25</v>
      </c>
      <c r="AQ26" s="1">
        <v>232</v>
      </c>
      <c r="AR26" s="1">
        <v>780</v>
      </c>
      <c r="AS26" s="1">
        <v>28366.92</v>
      </c>
      <c r="AT26" s="1">
        <v>16161.529999999999</v>
      </c>
      <c r="AU26" s="1">
        <v>0</v>
      </c>
      <c r="AV26" s="1">
        <v>0</v>
      </c>
      <c r="AW26" s="1">
        <v>16572.29</v>
      </c>
      <c r="AX26" s="1">
        <v>97672</v>
      </c>
      <c r="AY26" s="1">
        <v>11809.3</v>
      </c>
      <c r="AZ26" s="1">
        <v>170625.49</v>
      </c>
      <c r="BA26" s="1">
        <v>0</v>
      </c>
      <c r="BB26" s="1">
        <v>0</v>
      </c>
      <c r="BC26" s="1">
        <v>15617.360000000002</v>
      </c>
      <c r="BD26" s="1">
        <v>0</v>
      </c>
      <c r="BE26" s="1">
        <v>8797.19</v>
      </c>
      <c r="BF26" s="1">
        <v>4334.59</v>
      </c>
      <c r="BG26" s="1">
        <v>0</v>
      </c>
      <c r="BH26" s="1">
        <v>0</v>
      </c>
      <c r="BI26" s="1">
        <v>3836.0499999999993</v>
      </c>
      <c r="BJ26" s="1">
        <v>8132.26</v>
      </c>
      <c r="BK26" s="1">
        <v>0</v>
      </c>
      <c r="BL26" s="1">
        <v>0</v>
      </c>
      <c r="BM26" s="1">
        <v>0</v>
      </c>
      <c r="BN26" s="1">
        <v>3080.51</v>
      </c>
      <c r="BO26" s="1">
        <v>2751.64</v>
      </c>
      <c r="BP26" s="1">
        <v>911.52</v>
      </c>
      <c r="BQ26" s="1">
        <v>8340</v>
      </c>
      <c r="BR26" s="9">
        <f t="shared" si="2"/>
        <v>991832.4800000001</v>
      </c>
      <c r="BS26" s="10">
        <f t="shared" si="3"/>
        <v>1.93073052517727E-3</v>
      </c>
    </row>
    <row r="27" spans="1:71" x14ac:dyDescent="0.25">
      <c r="A27" s="7">
        <v>45</v>
      </c>
      <c r="B27" s="8" t="s">
        <v>26</v>
      </c>
      <c r="C27" s="1">
        <v>0</v>
      </c>
      <c r="D27" s="26"/>
      <c r="E27" s="1">
        <v>0</v>
      </c>
      <c r="F27" s="1">
        <v>0</v>
      </c>
      <c r="G27" s="1">
        <v>0</v>
      </c>
      <c r="H27" s="1">
        <v>1011.7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26"/>
      <c r="O27" s="1">
        <v>127.5</v>
      </c>
      <c r="P27" s="1">
        <v>0</v>
      </c>
      <c r="Q27" s="1">
        <v>81373</v>
      </c>
      <c r="R27" s="1">
        <v>0</v>
      </c>
      <c r="S27" s="1">
        <v>9</v>
      </c>
      <c r="T27" s="1">
        <v>136.51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85.05</v>
      </c>
      <c r="AA27" s="1">
        <v>0</v>
      </c>
      <c r="AB27" s="1">
        <v>383.6</v>
      </c>
      <c r="AC27" s="1">
        <v>0</v>
      </c>
      <c r="AD27" s="1">
        <v>269335.58</v>
      </c>
      <c r="AE27" s="1">
        <v>800</v>
      </c>
      <c r="AF27" s="1">
        <v>0</v>
      </c>
      <c r="AG27" s="1">
        <v>797.18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364</v>
      </c>
      <c r="AO27" s="1">
        <v>0</v>
      </c>
      <c r="AP27" s="1">
        <v>0</v>
      </c>
      <c r="AQ27" s="1">
        <v>23376</v>
      </c>
      <c r="AR27" s="1">
        <v>0</v>
      </c>
      <c r="AS27" s="1">
        <v>23527.67</v>
      </c>
      <c r="AT27" s="1">
        <v>20807</v>
      </c>
      <c r="AU27" s="1">
        <v>0</v>
      </c>
      <c r="AV27" s="1">
        <v>28883.329999999998</v>
      </c>
      <c r="AW27" s="1">
        <v>0</v>
      </c>
      <c r="AX27" s="1">
        <v>146383</v>
      </c>
      <c r="AY27" s="1">
        <v>0</v>
      </c>
      <c r="AZ27" s="1">
        <v>89833.02</v>
      </c>
      <c r="BA27" s="1">
        <v>0</v>
      </c>
      <c r="BB27" s="1">
        <v>0</v>
      </c>
      <c r="BC27" s="1">
        <v>189.38</v>
      </c>
      <c r="BD27" s="1">
        <v>0</v>
      </c>
      <c r="BE27" s="1">
        <v>9000.7900000000009</v>
      </c>
      <c r="BF27" s="1">
        <v>58562.410000000011</v>
      </c>
      <c r="BG27" s="1">
        <v>4028.37</v>
      </c>
      <c r="BH27" s="1">
        <v>644.77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9">
        <f t="shared" si="2"/>
        <v>759658.8600000001</v>
      </c>
      <c r="BS27" s="10">
        <f t="shared" si="3"/>
        <v>1.4787744697807904E-3</v>
      </c>
    </row>
    <row r="28" spans="1:71" x14ac:dyDescent="0.25">
      <c r="A28" s="7">
        <v>46</v>
      </c>
      <c r="B28" s="8" t="s">
        <v>27</v>
      </c>
      <c r="C28" s="1">
        <v>18674.32</v>
      </c>
      <c r="D28" s="26"/>
      <c r="E28" s="1">
        <v>35361.729999999996</v>
      </c>
      <c r="F28" s="1">
        <v>0</v>
      </c>
      <c r="G28" s="1">
        <v>45994.279999999992</v>
      </c>
      <c r="H28" s="1">
        <v>443054.25999999995</v>
      </c>
      <c r="I28" s="1">
        <v>250</v>
      </c>
      <c r="J28" s="1">
        <v>0</v>
      </c>
      <c r="K28" s="1">
        <v>359.15999999999997</v>
      </c>
      <c r="L28" s="1">
        <v>1187.5999999999999</v>
      </c>
      <c r="M28" s="1">
        <v>0</v>
      </c>
      <c r="N28" s="26"/>
      <c r="O28" s="1">
        <v>41745.920000000013</v>
      </c>
      <c r="P28" s="1">
        <v>0</v>
      </c>
      <c r="Q28" s="1">
        <v>85330.559999999998</v>
      </c>
      <c r="R28" s="1">
        <v>247250.68999999997</v>
      </c>
      <c r="S28" s="1">
        <v>8404.61</v>
      </c>
      <c r="T28" s="1">
        <v>2347.0299999999997</v>
      </c>
      <c r="U28" s="1">
        <v>549</v>
      </c>
      <c r="V28" s="1">
        <v>0</v>
      </c>
      <c r="W28" s="1">
        <v>2214.9499999999998</v>
      </c>
      <c r="X28" s="1">
        <v>5750.86</v>
      </c>
      <c r="Y28" s="1">
        <v>0</v>
      </c>
      <c r="Z28" s="1">
        <v>451.37</v>
      </c>
      <c r="AA28" s="1">
        <v>0</v>
      </c>
      <c r="AB28" s="1">
        <v>0</v>
      </c>
      <c r="AC28" s="1">
        <v>9357.6</v>
      </c>
      <c r="AD28" s="1">
        <v>46348.31</v>
      </c>
      <c r="AE28" s="1">
        <v>1186.9100000000001</v>
      </c>
      <c r="AF28" s="1">
        <v>0</v>
      </c>
      <c r="AG28" s="1">
        <v>0</v>
      </c>
      <c r="AH28" s="1">
        <v>0</v>
      </c>
      <c r="AI28" s="1">
        <v>0</v>
      </c>
      <c r="AJ28" s="1">
        <v>159474</v>
      </c>
      <c r="AK28" s="1">
        <v>406.85</v>
      </c>
      <c r="AL28" s="1">
        <v>67407</v>
      </c>
      <c r="AM28" s="1">
        <v>0</v>
      </c>
      <c r="AN28" s="1">
        <v>174.24</v>
      </c>
      <c r="AO28" s="1">
        <v>0</v>
      </c>
      <c r="AP28" s="1">
        <v>1221.1499999999999</v>
      </c>
      <c r="AQ28" s="1">
        <v>0</v>
      </c>
      <c r="AR28" s="1">
        <v>42033.43</v>
      </c>
      <c r="AS28" s="1">
        <v>14391.21</v>
      </c>
      <c r="AT28" s="1">
        <v>84061</v>
      </c>
      <c r="AU28" s="1">
        <v>0</v>
      </c>
      <c r="AV28" s="1">
        <v>0</v>
      </c>
      <c r="AW28" s="1">
        <v>0</v>
      </c>
      <c r="AX28" s="1">
        <v>33331</v>
      </c>
      <c r="AY28" s="1">
        <v>74996.47</v>
      </c>
      <c r="AZ28" s="1">
        <v>271409.68000000005</v>
      </c>
      <c r="BA28" s="1">
        <v>4286.0599999999995</v>
      </c>
      <c r="BB28" s="1">
        <v>3616.73</v>
      </c>
      <c r="BC28" s="1">
        <v>33571.32</v>
      </c>
      <c r="BD28" s="1">
        <v>111.47</v>
      </c>
      <c r="BE28" s="1">
        <v>2652.62</v>
      </c>
      <c r="BF28" s="1">
        <v>1987.6599999999999</v>
      </c>
      <c r="BG28" s="1">
        <v>0</v>
      </c>
      <c r="BH28" s="1">
        <v>1169.6199999999999</v>
      </c>
      <c r="BI28" s="1">
        <v>5783.9499999999989</v>
      </c>
      <c r="BJ28" s="1">
        <v>1365</v>
      </c>
      <c r="BK28" s="1">
        <v>0</v>
      </c>
      <c r="BL28" s="1">
        <v>0</v>
      </c>
      <c r="BM28" s="1">
        <v>0</v>
      </c>
      <c r="BN28" s="1">
        <v>6321.58</v>
      </c>
      <c r="BO28" s="1">
        <v>286</v>
      </c>
      <c r="BP28" s="1">
        <v>0</v>
      </c>
      <c r="BQ28" s="1">
        <v>0</v>
      </c>
      <c r="BR28" s="9">
        <f t="shared" si="2"/>
        <v>1805877.2000000002</v>
      </c>
      <c r="BS28" s="10">
        <f t="shared" si="3"/>
        <v>3.5153741232205444E-3</v>
      </c>
    </row>
    <row r="29" spans="1:71" x14ac:dyDescent="0.25">
      <c r="A29" s="7">
        <v>47</v>
      </c>
      <c r="B29" s="8" t="s">
        <v>28</v>
      </c>
      <c r="C29" s="1">
        <v>11033.429999999998</v>
      </c>
      <c r="D29" s="26"/>
      <c r="E29" s="1">
        <v>0</v>
      </c>
      <c r="F29" s="1">
        <v>0</v>
      </c>
      <c r="G29" s="1">
        <v>106428.05</v>
      </c>
      <c r="H29" s="1">
        <v>1209.56</v>
      </c>
      <c r="I29" s="1">
        <v>0</v>
      </c>
      <c r="J29" s="1">
        <v>25665.25</v>
      </c>
      <c r="K29" s="1">
        <v>6984.77</v>
      </c>
      <c r="L29" s="1">
        <v>9377.2900000000009</v>
      </c>
      <c r="M29" s="1">
        <v>22786.229999999996</v>
      </c>
      <c r="N29" s="26"/>
      <c r="O29" s="1">
        <v>3449.44</v>
      </c>
      <c r="P29" s="1">
        <v>0</v>
      </c>
      <c r="Q29" s="1">
        <v>28429.57</v>
      </c>
      <c r="R29" s="1">
        <v>4550.2300000000005</v>
      </c>
      <c r="S29" s="1">
        <v>4043.1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2700</v>
      </c>
      <c r="Z29" s="1">
        <v>0</v>
      </c>
      <c r="AA29" s="1">
        <v>459.86</v>
      </c>
      <c r="AB29" s="1">
        <v>0</v>
      </c>
      <c r="AC29" s="1">
        <v>0</v>
      </c>
      <c r="AD29" s="1">
        <v>86655.010000000009</v>
      </c>
      <c r="AE29" s="1">
        <v>244.57</v>
      </c>
      <c r="AF29" s="1">
        <v>0</v>
      </c>
      <c r="AG29" s="1">
        <v>0</v>
      </c>
      <c r="AH29" s="1">
        <v>1453.21</v>
      </c>
      <c r="AI29" s="1">
        <v>0</v>
      </c>
      <c r="AJ29" s="1">
        <v>0</v>
      </c>
      <c r="AK29" s="1">
        <v>10426.9</v>
      </c>
      <c r="AL29" s="1">
        <v>11014</v>
      </c>
      <c r="AM29" s="1">
        <v>0</v>
      </c>
      <c r="AN29" s="1">
        <v>0</v>
      </c>
      <c r="AO29" s="1">
        <v>0</v>
      </c>
      <c r="AP29" s="1">
        <v>7072.0599999999995</v>
      </c>
      <c r="AQ29" s="1">
        <v>7929</v>
      </c>
      <c r="AR29" s="1">
        <v>21228.479999999996</v>
      </c>
      <c r="AS29" s="1">
        <v>317500.05999999994</v>
      </c>
      <c r="AT29" s="1">
        <v>24625.42</v>
      </c>
      <c r="AU29" s="1">
        <v>1443.3899999999999</v>
      </c>
      <c r="AV29" s="1">
        <v>1512.23</v>
      </c>
      <c r="AW29" s="1">
        <v>0</v>
      </c>
      <c r="AX29" s="1">
        <v>16053</v>
      </c>
      <c r="AY29" s="1">
        <v>21677.599999999999</v>
      </c>
      <c r="AZ29" s="1">
        <v>73877.66</v>
      </c>
      <c r="BA29" s="1">
        <v>16513.3</v>
      </c>
      <c r="BB29" s="1">
        <v>0</v>
      </c>
      <c r="BC29" s="1">
        <v>182234.77</v>
      </c>
      <c r="BD29" s="1">
        <v>0</v>
      </c>
      <c r="BE29" s="1">
        <v>0</v>
      </c>
      <c r="BF29" s="1">
        <v>3005.73</v>
      </c>
      <c r="BG29" s="1">
        <v>9037.84</v>
      </c>
      <c r="BH29" s="1">
        <v>23177.27</v>
      </c>
      <c r="BI29" s="1">
        <v>20024.68</v>
      </c>
      <c r="BJ29" s="1">
        <v>3722</v>
      </c>
      <c r="BK29" s="1">
        <v>0</v>
      </c>
      <c r="BL29" s="1">
        <v>0</v>
      </c>
      <c r="BM29" s="1">
        <v>0</v>
      </c>
      <c r="BN29" s="1">
        <v>25302.69</v>
      </c>
      <c r="BO29" s="1">
        <v>0</v>
      </c>
      <c r="BP29" s="1">
        <v>0</v>
      </c>
      <c r="BQ29" s="1">
        <v>0</v>
      </c>
      <c r="BR29" s="9">
        <f t="shared" si="2"/>
        <v>1112847.6499999999</v>
      </c>
      <c r="BS29" s="10">
        <f t="shared" si="3"/>
        <v>2.1663022446358989E-3</v>
      </c>
    </row>
    <row r="30" spans="1:71" x14ac:dyDescent="0.25">
      <c r="A30" s="7">
        <v>48</v>
      </c>
      <c r="B30" s="8" t="s">
        <v>29</v>
      </c>
      <c r="C30" s="1">
        <v>0</v>
      </c>
      <c r="D30" s="26"/>
      <c r="E30" s="1">
        <v>0</v>
      </c>
      <c r="F30" s="1">
        <v>556</v>
      </c>
      <c r="G30" s="1">
        <v>52.11</v>
      </c>
      <c r="H30" s="1">
        <v>1331.75</v>
      </c>
      <c r="I30" s="1">
        <v>0</v>
      </c>
      <c r="J30" s="1">
        <v>0</v>
      </c>
      <c r="K30" s="1">
        <v>335.34999999999997</v>
      </c>
      <c r="L30" s="1">
        <v>0</v>
      </c>
      <c r="M30" s="1">
        <v>1351.56</v>
      </c>
      <c r="N30" s="26"/>
      <c r="O30" s="1">
        <v>0</v>
      </c>
      <c r="P30" s="1">
        <v>0</v>
      </c>
      <c r="Q30" s="1">
        <v>0</v>
      </c>
      <c r="R30" s="1">
        <v>6605.3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253.42</v>
      </c>
      <c r="AA30" s="1">
        <v>0</v>
      </c>
      <c r="AB30" s="1">
        <v>0</v>
      </c>
      <c r="AC30" s="1">
        <v>0</v>
      </c>
      <c r="AD30" s="1">
        <v>90134.84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295.89999999999998</v>
      </c>
      <c r="AL30" s="1">
        <v>0</v>
      </c>
      <c r="AM30" s="1">
        <v>0</v>
      </c>
      <c r="AN30" s="1">
        <v>0</v>
      </c>
      <c r="AO30" s="1">
        <v>0</v>
      </c>
      <c r="AP30" s="1">
        <v>1097.5999999999999</v>
      </c>
      <c r="AQ30" s="1">
        <v>0</v>
      </c>
      <c r="AR30" s="1">
        <v>0</v>
      </c>
      <c r="AS30" s="1">
        <v>0</v>
      </c>
      <c r="AT30" s="1">
        <v>8989.7799999999988</v>
      </c>
      <c r="AU30" s="1">
        <v>0</v>
      </c>
      <c r="AV30" s="1">
        <v>0</v>
      </c>
      <c r="AW30" s="1">
        <v>0</v>
      </c>
      <c r="AX30" s="1">
        <v>29132</v>
      </c>
      <c r="AY30" s="1">
        <v>0</v>
      </c>
      <c r="AZ30" s="1">
        <v>0</v>
      </c>
      <c r="BA30" s="1">
        <v>0</v>
      </c>
      <c r="BB30" s="1">
        <v>0</v>
      </c>
      <c r="BC30" s="1">
        <v>13731.14</v>
      </c>
      <c r="BD30" s="1">
        <v>124.64</v>
      </c>
      <c r="BE30" s="1">
        <v>9311.67</v>
      </c>
      <c r="BF30" s="1">
        <v>333.99</v>
      </c>
      <c r="BG30" s="1">
        <v>0</v>
      </c>
      <c r="BH30" s="1">
        <v>138887.76</v>
      </c>
      <c r="BI30" s="1">
        <v>284.99</v>
      </c>
      <c r="BJ30" s="1">
        <v>437.5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9">
        <f t="shared" si="2"/>
        <v>303247.30000000005</v>
      </c>
      <c r="BS30" s="10">
        <f t="shared" si="3"/>
        <v>5.9031018906296475E-4</v>
      </c>
    </row>
    <row r="31" spans="1:71" x14ac:dyDescent="0.25">
      <c r="A31" s="7">
        <v>49</v>
      </c>
      <c r="B31" s="8" t="s">
        <v>30</v>
      </c>
      <c r="C31" s="1">
        <v>68203.490000000005</v>
      </c>
      <c r="D31" s="26"/>
      <c r="E31" s="1">
        <v>5230.8500000000004</v>
      </c>
      <c r="F31" s="1">
        <v>0</v>
      </c>
      <c r="G31" s="1">
        <v>0</v>
      </c>
      <c r="H31" s="1">
        <v>484056.29000000004</v>
      </c>
      <c r="I31" s="1">
        <v>3497</v>
      </c>
      <c r="J31" s="1">
        <v>4019.6099999999997</v>
      </c>
      <c r="K31" s="1">
        <v>0</v>
      </c>
      <c r="L31" s="1">
        <v>26100.42</v>
      </c>
      <c r="M31" s="1">
        <v>4289.45</v>
      </c>
      <c r="N31" s="26"/>
      <c r="O31" s="1">
        <v>4295.33</v>
      </c>
      <c r="P31" s="1">
        <v>0</v>
      </c>
      <c r="Q31" s="1">
        <v>424734.51</v>
      </c>
      <c r="R31" s="1">
        <v>0</v>
      </c>
      <c r="S31" s="1">
        <v>833.46</v>
      </c>
      <c r="T31" s="1">
        <v>7323.83</v>
      </c>
      <c r="U31" s="1">
        <v>14806.42</v>
      </c>
      <c r="V31" s="1">
        <v>5511.43</v>
      </c>
      <c r="W31" s="1">
        <v>6197.49</v>
      </c>
      <c r="X31" s="1">
        <v>4635.8999999999996</v>
      </c>
      <c r="Y31" s="1">
        <v>2224.89</v>
      </c>
      <c r="Z31" s="1">
        <v>3686.92</v>
      </c>
      <c r="AA31" s="1">
        <v>27508.38</v>
      </c>
      <c r="AB31" s="1">
        <v>0</v>
      </c>
      <c r="AC31" s="1">
        <v>43077.810000000005</v>
      </c>
      <c r="AD31" s="1">
        <v>336658.77999999997</v>
      </c>
      <c r="AE31" s="1">
        <v>15060.79</v>
      </c>
      <c r="AF31" s="1">
        <v>0</v>
      </c>
      <c r="AG31" s="1">
        <v>6900</v>
      </c>
      <c r="AH31" s="1">
        <v>0</v>
      </c>
      <c r="AI31" s="1">
        <v>2456.8500000000004</v>
      </c>
      <c r="AJ31" s="1">
        <v>35073</v>
      </c>
      <c r="AK31" s="1">
        <v>1982.95</v>
      </c>
      <c r="AL31" s="1">
        <v>287118</v>
      </c>
      <c r="AM31" s="1">
        <v>9971.090000000002</v>
      </c>
      <c r="AN31" s="1">
        <v>0</v>
      </c>
      <c r="AO31" s="1">
        <v>0</v>
      </c>
      <c r="AP31" s="1">
        <v>0</v>
      </c>
      <c r="AQ31" s="1">
        <v>93113</v>
      </c>
      <c r="AR31" s="1">
        <v>46346.09</v>
      </c>
      <c r="AS31" s="1">
        <v>2863134.74</v>
      </c>
      <c r="AT31" s="1">
        <v>4962.3500000000004</v>
      </c>
      <c r="AU31" s="1">
        <v>12540</v>
      </c>
      <c r="AV31" s="1">
        <v>18461.21</v>
      </c>
      <c r="AW31" s="1">
        <v>17730</v>
      </c>
      <c r="AX31" s="1">
        <v>3220</v>
      </c>
      <c r="AY31" s="1">
        <v>170469.13</v>
      </c>
      <c r="AZ31" s="1">
        <v>226150.49000000002</v>
      </c>
      <c r="BA31" s="1">
        <v>290262.64</v>
      </c>
      <c r="BB31" s="1">
        <v>563692.81000000006</v>
      </c>
      <c r="BC31" s="1">
        <v>630.78</v>
      </c>
      <c r="BD31" s="1">
        <v>17892.68</v>
      </c>
      <c r="BE31" s="1">
        <v>43200.65</v>
      </c>
      <c r="BF31" s="1">
        <v>69432.92</v>
      </c>
      <c r="BG31" s="1">
        <v>821</v>
      </c>
      <c r="BH31" s="1">
        <v>141698.87999999998</v>
      </c>
      <c r="BI31" s="1">
        <v>73642.26999999999</v>
      </c>
      <c r="BJ31" s="1">
        <v>12488.72</v>
      </c>
      <c r="BK31" s="1">
        <v>0</v>
      </c>
      <c r="BL31" s="1">
        <v>0</v>
      </c>
      <c r="BM31" s="1">
        <v>4181.1499999999996</v>
      </c>
      <c r="BN31" s="1">
        <v>123656.34999999999</v>
      </c>
      <c r="BO31" s="1">
        <v>1575.5100000000002</v>
      </c>
      <c r="BP31" s="1">
        <v>11098.91</v>
      </c>
      <c r="BQ31" s="1">
        <v>10265</v>
      </c>
      <c r="BR31" s="9">
        <f t="shared" si="2"/>
        <v>6656122.2199999979</v>
      </c>
      <c r="BS31" s="10">
        <f t="shared" si="3"/>
        <v>1.2957004946505373E-2</v>
      </c>
    </row>
    <row r="32" spans="1:71" x14ac:dyDescent="0.25">
      <c r="A32" s="7">
        <v>51</v>
      </c>
      <c r="B32" s="8" t="s">
        <v>31</v>
      </c>
      <c r="C32" s="1">
        <v>77383.509999999995</v>
      </c>
      <c r="D32" s="26"/>
      <c r="E32" s="1">
        <v>2911.9899999999993</v>
      </c>
      <c r="F32" s="1">
        <v>1945.93</v>
      </c>
      <c r="G32" s="1">
        <v>30057.539999999994</v>
      </c>
      <c r="H32" s="1">
        <v>582253.4</v>
      </c>
      <c r="I32" s="1">
        <v>9394</v>
      </c>
      <c r="J32" s="1">
        <v>46258.020000000004</v>
      </c>
      <c r="K32" s="1">
        <v>8186.72</v>
      </c>
      <c r="L32" s="1">
        <v>12121.73</v>
      </c>
      <c r="M32" s="1">
        <v>19194.75</v>
      </c>
      <c r="N32" s="26"/>
      <c r="O32" s="1">
        <v>2523.6600000000003</v>
      </c>
      <c r="P32" s="1">
        <v>16948.86</v>
      </c>
      <c r="Q32" s="1">
        <v>113053.72</v>
      </c>
      <c r="R32" s="1">
        <v>60774.14</v>
      </c>
      <c r="S32" s="1">
        <v>33950.199999999997</v>
      </c>
      <c r="T32" s="1">
        <v>8465.25</v>
      </c>
      <c r="U32" s="1">
        <v>9398.89</v>
      </c>
      <c r="V32" s="1">
        <v>4754.5600000000004</v>
      </c>
      <c r="W32" s="1">
        <v>8679.0300000000007</v>
      </c>
      <c r="X32" s="1">
        <v>9437.9</v>
      </c>
      <c r="Y32" s="1">
        <v>22398.19</v>
      </c>
      <c r="Z32" s="1">
        <v>5027.4800000000005</v>
      </c>
      <c r="AA32" s="1">
        <v>20685.490000000002</v>
      </c>
      <c r="AB32" s="1">
        <v>21153.9</v>
      </c>
      <c r="AC32" s="1">
        <v>7011.0700000000006</v>
      </c>
      <c r="AD32" s="1">
        <v>73181.87</v>
      </c>
      <c r="AE32" s="1">
        <v>6411.01</v>
      </c>
      <c r="AF32" s="1">
        <v>20138.29</v>
      </c>
      <c r="AG32" s="1">
        <v>6981.81</v>
      </c>
      <c r="AH32" s="1">
        <v>34.830000000000005</v>
      </c>
      <c r="AI32" s="1">
        <v>6066.11</v>
      </c>
      <c r="AJ32" s="1">
        <v>88327</v>
      </c>
      <c r="AK32" s="1">
        <v>18472.97</v>
      </c>
      <c r="AL32" s="1">
        <v>0</v>
      </c>
      <c r="AM32" s="1">
        <v>9978.0999999999985</v>
      </c>
      <c r="AN32" s="1">
        <v>8524.94</v>
      </c>
      <c r="AO32" s="1">
        <v>10843</v>
      </c>
      <c r="AP32" s="1">
        <v>21925.67</v>
      </c>
      <c r="AQ32" s="1">
        <v>29159</v>
      </c>
      <c r="AR32" s="1">
        <v>39188.759999999995</v>
      </c>
      <c r="AS32" s="1">
        <v>0</v>
      </c>
      <c r="AT32" s="1">
        <v>15195.5</v>
      </c>
      <c r="AU32" s="1">
        <v>3983.8199999999997</v>
      </c>
      <c r="AV32" s="1">
        <v>12741.64</v>
      </c>
      <c r="AW32" s="1">
        <v>20644.509999999998</v>
      </c>
      <c r="AX32" s="1">
        <v>114390</v>
      </c>
      <c r="AY32" s="1">
        <v>13587.310000000001</v>
      </c>
      <c r="AZ32" s="1">
        <v>144544.62</v>
      </c>
      <c r="BA32" s="1">
        <v>33112.490000000005</v>
      </c>
      <c r="BB32" s="1">
        <v>8195.5</v>
      </c>
      <c r="BC32" s="1">
        <v>69815.979999999981</v>
      </c>
      <c r="BD32" s="1">
        <v>4228.37</v>
      </c>
      <c r="BE32" s="1">
        <v>0</v>
      </c>
      <c r="BF32" s="1">
        <v>17689.73</v>
      </c>
      <c r="BG32" s="1">
        <v>12105.45</v>
      </c>
      <c r="BH32" s="1">
        <v>26884.129999999997</v>
      </c>
      <c r="BI32" s="1">
        <v>23513.579999999998</v>
      </c>
      <c r="BJ32" s="1">
        <v>26489.199999999997</v>
      </c>
      <c r="BK32" s="1">
        <v>53522.829999999994</v>
      </c>
      <c r="BL32" s="1">
        <v>870.32</v>
      </c>
      <c r="BM32" s="1">
        <v>6135.7199999999993</v>
      </c>
      <c r="BN32" s="1">
        <v>0</v>
      </c>
      <c r="BO32" s="1">
        <v>5796.8600000000006</v>
      </c>
      <c r="BP32" s="1">
        <v>12435.25</v>
      </c>
      <c r="BQ32" s="1">
        <v>16652</v>
      </c>
      <c r="BR32" s="9">
        <f t="shared" si="2"/>
        <v>2115738.1</v>
      </c>
      <c r="BS32" s="10">
        <f t="shared" si="3"/>
        <v>4.1185585422152731E-3</v>
      </c>
    </row>
    <row r="33" spans="1:72" x14ac:dyDescent="0.25">
      <c r="A33" s="7">
        <v>52</v>
      </c>
      <c r="B33" s="8" t="s">
        <v>32</v>
      </c>
      <c r="C33" s="1">
        <v>19202.919999999998</v>
      </c>
      <c r="D33" s="26"/>
      <c r="E33" s="1">
        <v>0</v>
      </c>
      <c r="F33" s="1">
        <v>48599.439999999995</v>
      </c>
      <c r="G33" s="1">
        <v>6076.45</v>
      </c>
      <c r="H33" s="1">
        <v>395.68</v>
      </c>
      <c r="I33" s="1">
        <v>2243</v>
      </c>
      <c r="J33" s="1">
        <v>1668.4299999999998</v>
      </c>
      <c r="K33" s="1">
        <v>8840.0300000000007</v>
      </c>
      <c r="L33" s="1">
        <v>8825.07</v>
      </c>
      <c r="M33" s="1">
        <v>409132.79</v>
      </c>
      <c r="N33" s="26"/>
      <c r="O33" s="1">
        <v>11674.92</v>
      </c>
      <c r="P33" s="1">
        <v>16413.98</v>
      </c>
      <c r="Q33" s="1">
        <v>90002.85</v>
      </c>
      <c r="R33" s="1">
        <v>4105.43</v>
      </c>
      <c r="S33" s="1">
        <v>16791.330000000002</v>
      </c>
      <c r="T33" s="1">
        <v>215.31</v>
      </c>
      <c r="U33" s="1">
        <v>6856.59</v>
      </c>
      <c r="V33" s="1">
        <v>0</v>
      </c>
      <c r="W33" s="1">
        <v>1139.27</v>
      </c>
      <c r="X33" s="1">
        <v>28385.500000000004</v>
      </c>
      <c r="Y33" s="1">
        <v>0</v>
      </c>
      <c r="Z33" s="1">
        <v>10255.44</v>
      </c>
      <c r="AA33" s="1">
        <v>0</v>
      </c>
      <c r="AB33" s="1">
        <v>0</v>
      </c>
      <c r="AC33" s="1">
        <v>9564.19</v>
      </c>
      <c r="AD33" s="1">
        <v>5229.17</v>
      </c>
      <c r="AE33" s="1">
        <v>6988.6399999999994</v>
      </c>
      <c r="AF33" s="1">
        <v>0</v>
      </c>
      <c r="AG33" s="1">
        <v>76590.469999999987</v>
      </c>
      <c r="AH33" s="1">
        <v>1587.9600000000003</v>
      </c>
      <c r="AI33" s="1">
        <v>19893.439999999999</v>
      </c>
      <c r="AJ33" s="1">
        <v>0</v>
      </c>
      <c r="AK33" s="1">
        <v>6032.05</v>
      </c>
      <c r="AL33" s="1">
        <v>643572</v>
      </c>
      <c r="AM33" s="1">
        <v>900</v>
      </c>
      <c r="AN33" s="1">
        <v>297.45999999999998</v>
      </c>
      <c r="AO33" s="1">
        <v>0</v>
      </c>
      <c r="AP33" s="1">
        <v>15925.02</v>
      </c>
      <c r="AQ33" s="1">
        <v>4360</v>
      </c>
      <c r="AR33" s="1">
        <v>79237.88</v>
      </c>
      <c r="AS33" s="1">
        <v>313191.25</v>
      </c>
      <c r="AT33" s="1">
        <v>41424.199999999997</v>
      </c>
      <c r="AU33" s="1">
        <v>5238.57</v>
      </c>
      <c r="AV33" s="1">
        <v>251.5</v>
      </c>
      <c r="AW33" s="1">
        <v>1852.4500000000003</v>
      </c>
      <c r="AX33" s="1">
        <v>2320358</v>
      </c>
      <c r="AY33" s="1">
        <v>7214.4499999999989</v>
      </c>
      <c r="AZ33" s="1">
        <v>474600.64</v>
      </c>
      <c r="BA33" s="1">
        <v>18027.310000000001</v>
      </c>
      <c r="BB33" s="1">
        <v>38.940000000000005</v>
      </c>
      <c r="BC33" s="1">
        <v>75304.260000000009</v>
      </c>
      <c r="BD33" s="1">
        <v>7212.12</v>
      </c>
      <c r="BE33" s="1">
        <v>43370.92</v>
      </c>
      <c r="BF33" s="1">
        <v>6489.130000000001</v>
      </c>
      <c r="BG33" s="1">
        <v>0</v>
      </c>
      <c r="BH33" s="1">
        <v>6914.4</v>
      </c>
      <c r="BI33" s="1">
        <v>31122.74</v>
      </c>
      <c r="BJ33" s="1">
        <v>0</v>
      </c>
      <c r="BK33" s="1">
        <v>2393.8999999999996</v>
      </c>
      <c r="BL33" s="1">
        <v>0</v>
      </c>
      <c r="BM33" s="1">
        <v>3718.92</v>
      </c>
      <c r="BN33" s="1">
        <v>39167.370000000003</v>
      </c>
      <c r="BO33" s="1">
        <v>1630.12</v>
      </c>
      <c r="BP33" s="1">
        <v>10613.21</v>
      </c>
      <c r="BQ33" s="1">
        <v>0</v>
      </c>
      <c r="BR33" s="9">
        <f t="shared" si="2"/>
        <v>4971137.1100000003</v>
      </c>
      <c r="BS33" s="10">
        <f t="shared" si="3"/>
        <v>9.6769629515646802E-3</v>
      </c>
    </row>
    <row r="34" spans="1:72" x14ac:dyDescent="0.25">
      <c r="A34" s="7">
        <v>54</v>
      </c>
      <c r="B34" s="8" t="s">
        <v>33</v>
      </c>
      <c r="C34" s="1">
        <v>7484.5400000000009</v>
      </c>
      <c r="D34" s="26"/>
      <c r="E34" s="1">
        <v>114</v>
      </c>
      <c r="F34" s="1">
        <v>0</v>
      </c>
      <c r="G34" s="1">
        <v>33794.54</v>
      </c>
      <c r="H34" s="1">
        <v>12068.25</v>
      </c>
      <c r="I34" s="1">
        <v>1245</v>
      </c>
      <c r="J34" s="1">
        <v>4158.78</v>
      </c>
      <c r="K34" s="1">
        <v>0</v>
      </c>
      <c r="L34" s="1">
        <v>2631.57</v>
      </c>
      <c r="M34" s="1">
        <v>6955.19</v>
      </c>
      <c r="N34" s="26"/>
      <c r="O34" s="1">
        <v>2239.9999999999995</v>
      </c>
      <c r="P34" s="1">
        <v>415.17999999999995</v>
      </c>
      <c r="Q34" s="1">
        <v>9159</v>
      </c>
      <c r="R34" s="1">
        <v>5599.99</v>
      </c>
      <c r="S34" s="1">
        <v>1132.07</v>
      </c>
      <c r="T34" s="1">
        <v>1813.7300000000002</v>
      </c>
      <c r="U34" s="1">
        <v>1309.5099999999998</v>
      </c>
      <c r="V34" s="1">
        <v>2089.6</v>
      </c>
      <c r="W34" s="1">
        <v>3402.39</v>
      </c>
      <c r="X34" s="1">
        <v>1208.5</v>
      </c>
      <c r="Y34" s="1">
        <v>0</v>
      </c>
      <c r="Z34" s="1">
        <v>2053</v>
      </c>
      <c r="AA34" s="1">
        <v>2003</v>
      </c>
      <c r="AB34" s="1">
        <v>1064</v>
      </c>
      <c r="AC34" s="1">
        <v>15864.77</v>
      </c>
      <c r="AD34" s="1">
        <v>11723.39</v>
      </c>
      <c r="AE34" s="1">
        <v>1119.3499999999999</v>
      </c>
      <c r="AF34" s="1">
        <v>2680.68</v>
      </c>
      <c r="AG34" s="1">
        <v>3092</v>
      </c>
      <c r="AH34" s="1">
        <v>2506.3000000000002</v>
      </c>
      <c r="AI34" s="1">
        <v>0</v>
      </c>
      <c r="AJ34" s="1">
        <v>13682</v>
      </c>
      <c r="AK34" s="1">
        <v>2141.62</v>
      </c>
      <c r="AL34" s="1">
        <v>0</v>
      </c>
      <c r="AM34" s="1">
        <v>1365.65</v>
      </c>
      <c r="AN34" s="1">
        <v>2145</v>
      </c>
      <c r="AO34" s="1">
        <v>0</v>
      </c>
      <c r="AP34" s="1">
        <v>16087.130000000001</v>
      </c>
      <c r="AQ34" s="1">
        <v>649</v>
      </c>
      <c r="AR34" s="1">
        <v>7496.87</v>
      </c>
      <c r="AS34" s="1">
        <v>15164.950000000003</v>
      </c>
      <c r="AT34" s="1">
        <v>4514.4400000000005</v>
      </c>
      <c r="AU34" s="1">
        <v>1468.0900000000001</v>
      </c>
      <c r="AV34" s="1">
        <v>3762.39</v>
      </c>
      <c r="AW34" s="1">
        <v>2458.16</v>
      </c>
      <c r="AX34" s="1">
        <v>12754</v>
      </c>
      <c r="AY34" s="1">
        <v>95350.799999999988</v>
      </c>
      <c r="AZ34" s="1">
        <v>23732.559999999998</v>
      </c>
      <c r="BA34" s="1">
        <v>179.9</v>
      </c>
      <c r="BB34" s="1">
        <v>3400.33</v>
      </c>
      <c r="BC34" s="1">
        <v>10774.29</v>
      </c>
      <c r="BD34" s="1">
        <v>5519.96</v>
      </c>
      <c r="BE34" s="1">
        <v>1249.7</v>
      </c>
      <c r="BF34" s="1">
        <v>3640.99</v>
      </c>
      <c r="BG34" s="1">
        <v>6972.57</v>
      </c>
      <c r="BH34" s="1">
        <v>9551.82</v>
      </c>
      <c r="BI34" s="1">
        <v>5803.89</v>
      </c>
      <c r="BJ34" s="1">
        <v>2104</v>
      </c>
      <c r="BK34" s="1">
        <v>2150</v>
      </c>
      <c r="BL34" s="1">
        <v>0</v>
      </c>
      <c r="BM34" s="1">
        <v>205.71</v>
      </c>
      <c r="BN34" s="1">
        <v>6002.46</v>
      </c>
      <c r="BO34" s="1">
        <v>424.24</v>
      </c>
      <c r="BP34" s="1">
        <v>7726.27</v>
      </c>
      <c r="BQ34" s="1">
        <v>1189.8499999999999</v>
      </c>
      <c r="BR34" s="9">
        <f t="shared" si="2"/>
        <v>408596.97000000009</v>
      </c>
      <c r="BS34" s="10">
        <f t="shared" si="3"/>
        <v>7.9538698155351938E-4</v>
      </c>
    </row>
    <row r="35" spans="1:72" x14ac:dyDescent="0.25">
      <c r="A35" s="7">
        <v>55</v>
      </c>
      <c r="B35" s="8" t="s">
        <v>34</v>
      </c>
      <c r="C35" s="1">
        <v>2783.6000000000004</v>
      </c>
      <c r="D35" s="26"/>
      <c r="E35" s="1">
        <v>1627.8500000000001</v>
      </c>
      <c r="F35" s="1">
        <v>0</v>
      </c>
      <c r="G35" s="1">
        <v>23111.85</v>
      </c>
      <c r="H35" s="1">
        <v>31527.29</v>
      </c>
      <c r="I35" s="1">
        <v>843</v>
      </c>
      <c r="J35" s="1">
        <v>150</v>
      </c>
      <c r="K35" s="1">
        <v>4372.2000000000007</v>
      </c>
      <c r="L35" s="1">
        <v>11776.650000000001</v>
      </c>
      <c r="M35" s="1">
        <v>1657.44</v>
      </c>
      <c r="N35" s="26"/>
      <c r="O35" s="1">
        <v>0</v>
      </c>
      <c r="P35" s="1">
        <v>0</v>
      </c>
      <c r="Q35" s="1">
        <v>36833.5</v>
      </c>
      <c r="R35" s="1">
        <v>6403</v>
      </c>
      <c r="S35" s="1">
        <v>1349.42</v>
      </c>
      <c r="T35" s="1">
        <v>420.78999999999996</v>
      </c>
      <c r="U35" s="1">
        <v>0</v>
      </c>
      <c r="V35" s="1">
        <v>0</v>
      </c>
      <c r="W35" s="1">
        <v>0</v>
      </c>
      <c r="X35" s="1">
        <v>1933.8499999999995</v>
      </c>
      <c r="Y35" s="1">
        <v>0</v>
      </c>
      <c r="Z35" s="1">
        <v>463.8</v>
      </c>
      <c r="AA35" s="1">
        <v>0</v>
      </c>
      <c r="AB35" s="1">
        <v>3106.25</v>
      </c>
      <c r="AC35" s="1">
        <v>1927.47</v>
      </c>
      <c r="AD35" s="1">
        <v>51644.529999999992</v>
      </c>
      <c r="AE35" s="1">
        <v>0</v>
      </c>
      <c r="AF35" s="1">
        <v>820</v>
      </c>
      <c r="AG35" s="1">
        <v>377.4</v>
      </c>
      <c r="AH35" s="1">
        <v>4838.9999999999991</v>
      </c>
      <c r="AI35" s="1">
        <v>0</v>
      </c>
      <c r="AJ35" s="1">
        <v>12411</v>
      </c>
      <c r="AK35" s="1">
        <v>18076.07</v>
      </c>
      <c r="AL35" s="1">
        <v>9029</v>
      </c>
      <c r="AM35" s="1">
        <v>1220</v>
      </c>
      <c r="AN35" s="1">
        <v>1477</v>
      </c>
      <c r="AO35" s="1">
        <v>0</v>
      </c>
      <c r="AP35" s="1">
        <v>0</v>
      </c>
      <c r="AQ35" s="1">
        <v>1005</v>
      </c>
      <c r="AR35" s="1">
        <v>9366.26</v>
      </c>
      <c r="AS35" s="1">
        <v>31956.74</v>
      </c>
      <c r="AT35" s="1">
        <v>0</v>
      </c>
      <c r="AU35" s="1">
        <v>4835.0000000000009</v>
      </c>
      <c r="AV35" s="1">
        <v>0</v>
      </c>
      <c r="AW35" s="1">
        <v>0</v>
      </c>
      <c r="AX35" s="1">
        <v>99204</v>
      </c>
      <c r="AY35" s="1">
        <v>28786.9</v>
      </c>
      <c r="AZ35" s="1">
        <v>616.5</v>
      </c>
      <c r="BA35" s="1">
        <v>2695</v>
      </c>
      <c r="BB35" s="1">
        <v>20233.009999999998</v>
      </c>
      <c r="BC35" s="1">
        <v>7169.9299999999994</v>
      </c>
      <c r="BD35" s="1">
        <v>0</v>
      </c>
      <c r="BE35" s="1">
        <v>1631</v>
      </c>
      <c r="BF35" s="1">
        <v>4057.5</v>
      </c>
      <c r="BG35" s="1">
        <v>0</v>
      </c>
      <c r="BH35" s="1">
        <v>5631.01</v>
      </c>
      <c r="BI35" s="1">
        <v>29407.91</v>
      </c>
      <c r="BJ35" s="1">
        <v>0</v>
      </c>
      <c r="BK35" s="1">
        <v>925</v>
      </c>
      <c r="BL35" s="1">
        <v>0</v>
      </c>
      <c r="BM35" s="1">
        <v>0</v>
      </c>
      <c r="BN35" s="1">
        <v>1729.55</v>
      </c>
      <c r="BO35" s="1">
        <v>3413.75</v>
      </c>
      <c r="BP35" s="1">
        <v>4994.3999999999996</v>
      </c>
      <c r="BQ35" s="1">
        <v>0</v>
      </c>
      <c r="BR35" s="9">
        <f t="shared" si="2"/>
        <v>487840.42000000004</v>
      </c>
      <c r="BS35" s="10">
        <f t="shared" si="3"/>
        <v>9.4964463183268614E-4</v>
      </c>
    </row>
    <row r="36" spans="1:72" x14ac:dyDescent="0.25">
      <c r="A36" s="7">
        <v>59</v>
      </c>
      <c r="B36" s="8" t="s">
        <v>35</v>
      </c>
      <c r="C36" s="1"/>
      <c r="D36" s="26"/>
      <c r="E36" s="1"/>
      <c r="F36" s="1"/>
      <c r="G36" s="1"/>
      <c r="H36" s="1"/>
      <c r="I36" s="1"/>
      <c r="J36" s="1"/>
      <c r="K36" s="1"/>
      <c r="L36" s="1"/>
      <c r="M36" s="1"/>
      <c r="N36" s="2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9">
        <f t="shared" si="2"/>
        <v>0</v>
      </c>
      <c r="BS36" s="10">
        <f t="shared" si="3"/>
        <v>0</v>
      </c>
    </row>
    <row r="37" spans="1:72" x14ac:dyDescent="0.25">
      <c r="B37" s="8"/>
      <c r="C37" s="1"/>
      <c r="D37" s="26"/>
      <c r="E37" s="1"/>
      <c r="F37" s="1"/>
      <c r="G37" s="1"/>
      <c r="H37" s="1"/>
      <c r="I37" s="1"/>
      <c r="J37" s="1"/>
      <c r="K37" s="1"/>
      <c r="L37" s="1"/>
      <c r="M37" s="1"/>
      <c r="N37" s="2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1">
        <f>(SUM(BR18:BR36))/$BR$40</f>
        <v>7.1207192093758309E-2</v>
      </c>
    </row>
    <row r="38" spans="1:72" x14ac:dyDescent="0.25">
      <c r="A38" s="7" t="s">
        <v>0</v>
      </c>
      <c r="B38" s="8" t="s">
        <v>36</v>
      </c>
      <c r="C38" s="1"/>
      <c r="D38" s="26"/>
      <c r="E38" s="1">
        <v>4930.5</v>
      </c>
      <c r="F38" s="1"/>
      <c r="G38" s="1"/>
      <c r="H38" s="1">
        <v>92248.42</v>
      </c>
      <c r="I38" s="1"/>
      <c r="J38" s="1"/>
      <c r="K38" s="1"/>
      <c r="L38" s="1"/>
      <c r="M38" s="1"/>
      <c r="N38" s="26"/>
      <c r="O38" s="1"/>
      <c r="P38" s="1"/>
      <c r="Q38" s="1"/>
      <c r="R38" s="1"/>
      <c r="S38" s="1"/>
      <c r="T38" s="1">
        <v>4899</v>
      </c>
      <c r="U38" s="1"/>
      <c r="V38" s="1"/>
      <c r="W38" s="1"/>
      <c r="X38" s="1"/>
      <c r="Y38" s="1"/>
      <c r="Z38" s="1"/>
      <c r="AA38" s="1"/>
      <c r="AB38" s="1"/>
      <c r="AC38" s="1">
        <v>22721.11</v>
      </c>
      <c r="AD38" s="1"/>
      <c r="AE38" s="1"/>
      <c r="AF38" s="1"/>
      <c r="AG38" s="1"/>
      <c r="AH38" s="1"/>
      <c r="AI38" s="1"/>
      <c r="AJ38" s="1">
        <v>4480</v>
      </c>
      <c r="AK38" s="1"/>
      <c r="AL38" s="1"/>
      <c r="AM38" s="1"/>
      <c r="AN38" s="1"/>
      <c r="AO38" s="1"/>
      <c r="AP38" s="1"/>
      <c r="AQ38" s="1"/>
      <c r="AR38" s="1">
        <v>18337.64</v>
      </c>
      <c r="AS38" s="1"/>
      <c r="AT38" s="1">
        <v>315578.08</v>
      </c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>
        <v>17784</v>
      </c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9">
        <f>SUM(C38:BQ38)</f>
        <v>480978.75</v>
      </c>
      <c r="BS38" s="11">
        <f>BR38/$BR$40</f>
        <v>9.3628750148070045E-4</v>
      </c>
      <c r="BT38" s="12"/>
    </row>
    <row r="39" spans="1:72" ht="8.25" customHeight="1" x14ac:dyDescent="0.25">
      <c r="B39" s="8"/>
      <c r="C39" s="1"/>
      <c r="D39" s="26"/>
      <c r="E39" s="1"/>
      <c r="F39" s="1"/>
      <c r="G39" s="1"/>
      <c r="H39" s="1"/>
      <c r="I39" s="1"/>
      <c r="J39" s="1"/>
      <c r="K39" s="1"/>
      <c r="L39" s="1"/>
      <c r="M39" s="1"/>
      <c r="N39" s="2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9"/>
    </row>
    <row r="40" spans="1:72" s="2" customFormat="1" x14ac:dyDescent="0.25">
      <c r="A40" s="14"/>
      <c r="B40" s="15"/>
      <c r="C40" s="2">
        <f t="shared" ref="C40:AH40" si="4">SUM(C3:C38)</f>
        <v>6486300.6899999985</v>
      </c>
      <c r="D40" s="27">
        <f t="shared" si="4"/>
        <v>0</v>
      </c>
      <c r="E40" s="2">
        <f t="shared" si="4"/>
        <v>4593410.1399999997</v>
      </c>
      <c r="F40" s="2">
        <f t="shared" si="4"/>
        <v>1093678.0900000001</v>
      </c>
      <c r="G40" s="2">
        <f t="shared" si="4"/>
        <v>12926140.640000001</v>
      </c>
      <c r="H40" s="2">
        <f t="shared" si="4"/>
        <v>43323812.11999999</v>
      </c>
      <c r="I40" s="2">
        <f t="shared" si="4"/>
        <v>489240</v>
      </c>
      <c r="J40" s="2">
        <f t="shared" si="4"/>
        <v>4011216.2299999995</v>
      </c>
      <c r="K40" s="2">
        <f t="shared" si="4"/>
        <v>3904508.45</v>
      </c>
      <c r="L40" s="2">
        <f t="shared" si="4"/>
        <v>5108672.74</v>
      </c>
      <c r="M40" s="2">
        <f t="shared" si="4"/>
        <v>8408901.2899999991</v>
      </c>
      <c r="N40" s="27">
        <f t="shared" si="4"/>
        <v>0</v>
      </c>
      <c r="O40" s="2">
        <f t="shared" si="4"/>
        <v>880237.97</v>
      </c>
      <c r="P40" s="2">
        <f t="shared" si="4"/>
        <v>640742.31000000006</v>
      </c>
      <c r="Q40" s="2">
        <f t="shared" si="4"/>
        <v>22813804.359999999</v>
      </c>
      <c r="R40" s="2">
        <f t="shared" si="4"/>
        <v>6157757.5500000007</v>
      </c>
      <c r="S40" s="2">
        <f t="shared" si="4"/>
        <v>2335093.0399999996</v>
      </c>
      <c r="T40" s="2">
        <f t="shared" si="4"/>
        <v>757570.05000000016</v>
      </c>
      <c r="U40" s="2">
        <f t="shared" si="4"/>
        <v>1480385.9399999997</v>
      </c>
      <c r="V40" s="2">
        <f t="shared" si="4"/>
        <v>720852.94000000006</v>
      </c>
      <c r="W40" s="2">
        <f t="shared" si="4"/>
        <v>672585.59</v>
      </c>
      <c r="X40" s="2">
        <f t="shared" si="4"/>
        <v>646196.46</v>
      </c>
      <c r="Y40" s="2">
        <f t="shared" si="4"/>
        <v>637678.65999999992</v>
      </c>
      <c r="Z40" s="2">
        <f t="shared" si="4"/>
        <v>848945.4600000002</v>
      </c>
      <c r="AA40" s="2">
        <f t="shared" si="4"/>
        <v>1408919.7800000003</v>
      </c>
      <c r="AB40" s="2">
        <f t="shared" si="4"/>
        <v>3583401.0800000005</v>
      </c>
      <c r="AC40" s="2">
        <f t="shared" si="4"/>
        <v>2465912.5900000008</v>
      </c>
      <c r="AD40" s="2">
        <f t="shared" si="4"/>
        <v>35212716.250000015</v>
      </c>
      <c r="AE40" s="2">
        <f t="shared" si="4"/>
        <v>649869.37</v>
      </c>
      <c r="AF40" s="2">
        <f t="shared" si="4"/>
        <v>3667810.9000000004</v>
      </c>
      <c r="AG40" s="2">
        <f t="shared" si="4"/>
        <v>1340071.7199999997</v>
      </c>
      <c r="AH40" s="2">
        <f t="shared" si="4"/>
        <v>895062.45</v>
      </c>
      <c r="AI40" s="2">
        <f t="shared" ref="AI40:BR40" si="5">SUM(AI3:AI38)</f>
        <v>414006.36000000004</v>
      </c>
      <c r="AJ40" s="2">
        <f t="shared" si="5"/>
        <v>7734150</v>
      </c>
      <c r="AK40" s="2">
        <f t="shared" si="5"/>
        <v>13601347.059999999</v>
      </c>
      <c r="AL40" s="2">
        <f t="shared" si="5"/>
        <v>6936062.8799999999</v>
      </c>
      <c r="AM40" s="2">
        <f t="shared" si="5"/>
        <v>1210370.1499999999</v>
      </c>
      <c r="AN40" s="2">
        <f t="shared" si="5"/>
        <v>560847.78999999957</v>
      </c>
      <c r="AO40" s="2">
        <f t="shared" si="5"/>
        <v>604347.64</v>
      </c>
      <c r="AP40" s="2">
        <f t="shared" si="5"/>
        <v>6549365.2399999984</v>
      </c>
      <c r="AQ40" s="2">
        <f t="shared" si="5"/>
        <v>7230143</v>
      </c>
      <c r="AR40" s="2">
        <f t="shared" si="5"/>
        <v>4273540.49</v>
      </c>
      <c r="AS40" s="2">
        <f t="shared" si="5"/>
        <v>81023034.340000004</v>
      </c>
      <c r="AT40" s="2">
        <f t="shared" si="5"/>
        <v>5563373.2199999997</v>
      </c>
      <c r="AU40" s="2">
        <f t="shared" si="5"/>
        <v>1700481.8399999999</v>
      </c>
      <c r="AV40" s="2">
        <f t="shared" si="5"/>
        <v>4538828.32</v>
      </c>
      <c r="AW40" s="2">
        <f t="shared" si="5"/>
        <v>1453598.6800000004</v>
      </c>
      <c r="AX40" s="2">
        <f t="shared" si="5"/>
        <v>32195240.280000001</v>
      </c>
      <c r="AY40" s="2">
        <f t="shared" si="5"/>
        <v>9157237.5300000012</v>
      </c>
      <c r="AZ40" s="2">
        <f t="shared" si="5"/>
        <v>33343219.549999993</v>
      </c>
      <c r="BA40" s="2">
        <f t="shared" si="5"/>
        <v>15300097.209999999</v>
      </c>
      <c r="BB40" s="2">
        <f t="shared" si="5"/>
        <v>26505730.780000009</v>
      </c>
      <c r="BC40" s="2">
        <f t="shared" si="5"/>
        <v>14789800.349999996</v>
      </c>
      <c r="BD40" s="2">
        <f t="shared" si="5"/>
        <v>2415818.1900000009</v>
      </c>
      <c r="BE40" s="2">
        <f t="shared" si="5"/>
        <v>4719520.87</v>
      </c>
      <c r="BF40" s="2">
        <f t="shared" si="5"/>
        <v>7504369.4800000014</v>
      </c>
      <c r="BG40" s="2">
        <f t="shared" si="5"/>
        <v>4609759.0500000007</v>
      </c>
      <c r="BH40" s="2">
        <f t="shared" si="5"/>
        <v>9088698.0200000014</v>
      </c>
      <c r="BI40" s="2">
        <f t="shared" si="5"/>
        <v>10528082.48</v>
      </c>
      <c r="BJ40" s="2">
        <f t="shared" si="5"/>
        <v>2562602.4000000004</v>
      </c>
      <c r="BK40" s="2">
        <f t="shared" si="5"/>
        <v>1660926.3399999999</v>
      </c>
      <c r="BL40" s="2">
        <f t="shared" si="5"/>
        <v>722193.37999999989</v>
      </c>
      <c r="BM40" s="2">
        <f t="shared" si="5"/>
        <v>652424.30000000005</v>
      </c>
      <c r="BN40" s="2">
        <f t="shared" si="5"/>
        <v>12604921.01</v>
      </c>
      <c r="BO40" s="2">
        <f t="shared" si="5"/>
        <v>893387.86999999976</v>
      </c>
      <c r="BP40" s="2">
        <f t="shared" si="5"/>
        <v>1861497.5699999996</v>
      </c>
      <c r="BQ40" s="2">
        <f t="shared" si="5"/>
        <v>1037876.85</v>
      </c>
      <c r="BR40" s="2">
        <f t="shared" si="5"/>
        <v>513708395.38</v>
      </c>
      <c r="BS40" s="16"/>
    </row>
    <row r="41" spans="1:72" x14ac:dyDescent="0.25">
      <c r="C41" s="1"/>
      <c r="BR41" s="18"/>
    </row>
    <row r="43" spans="1:72" x14ac:dyDescent="0.25">
      <c r="B43" s="19" t="s">
        <v>104</v>
      </c>
      <c r="C43" s="1">
        <v>6261629</v>
      </c>
      <c r="D43" s="1">
        <v>773703</v>
      </c>
      <c r="E43" s="1">
        <v>4254229</v>
      </c>
      <c r="F43" s="1">
        <v>928373</v>
      </c>
      <c r="G43" s="1">
        <v>12198888</v>
      </c>
      <c r="H43" s="1">
        <v>42139295</v>
      </c>
      <c r="I43" s="1">
        <v>482819</v>
      </c>
      <c r="J43" s="1">
        <v>3841816</v>
      </c>
      <c r="K43" s="1">
        <v>3257370</v>
      </c>
      <c r="L43" s="1">
        <v>3982762</v>
      </c>
      <c r="M43" s="1">
        <v>6962643</v>
      </c>
      <c r="N43" s="1">
        <v>1664122</v>
      </c>
      <c r="O43" s="1">
        <v>871947</v>
      </c>
      <c r="P43" s="1">
        <v>528837</v>
      </c>
      <c r="Q43" s="1">
        <v>21477520</v>
      </c>
      <c r="R43" s="1">
        <v>7523670</v>
      </c>
      <c r="S43" s="1">
        <v>1981952</v>
      </c>
      <c r="T43" s="1">
        <v>703016</v>
      </c>
      <c r="U43" s="1">
        <v>1437222</v>
      </c>
      <c r="V43" s="1">
        <v>582306</v>
      </c>
      <c r="W43" s="1">
        <v>604103</v>
      </c>
      <c r="X43" s="1">
        <v>526970</v>
      </c>
      <c r="Y43" s="1">
        <v>637994</v>
      </c>
      <c r="Z43" s="1">
        <v>965135</v>
      </c>
      <c r="AA43" s="1">
        <v>1361481</v>
      </c>
      <c r="AB43" s="1">
        <v>3711148</v>
      </c>
      <c r="AC43" s="1">
        <v>2129790</v>
      </c>
      <c r="AD43" s="1">
        <v>33003636</v>
      </c>
      <c r="AE43" s="1">
        <v>635878</v>
      </c>
      <c r="AF43" s="1">
        <v>3198267</v>
      </c>
      <c r="AG43" s="1">
        <v>1188470</v>
      </c>
      <c r="AH43" s="1">
        <v>537677</v>
      </c>
      <c r="AI43" s="1">
        <v>326437</v>
      </c>
      <c r="AJ43" s="1">
        <v>6710257</v>
      </c>
      <c r="AK43" s="1">
        <v>12700117</v>
      </c>
      <c r="AL43" s="1">
        <v>6389269</v>
      </c>
      <c r="AM43" s="1">
        <v>1220985</v>
      </c>
      <c r="AN43" s="1">
        <v>339456</v>
      </c>
      <c r="AO43" s="1">
        <v>607306</v>
      </c>
      <c r="AP43" s="1">
        <v>6441287</v>
      </c>
      <c r="AQ43" s="1">
        <v>7088806</v>
      </c>
      <c r="AR43" s="1">
        <v>3763271</v>
      </c>
      <c r="AS43" s="1">
        <v>76966372</v>
      </c>
      <c r="AT43" s="1">
        <v>3804238</v>
      </c>
      <c r="AU43" s="1">
        <v>1689679</v>
      </c>
      <c r="AV43" s="1">
        <v>3974153</v>
      </c>
      <c r="AW43" s="1">
        <v>1367645</v>
      </c>
      <c r="AX43" s="1">
        <v>31634226</v>
      </c>
      <c r="AY43" s="1">
        <v>8385492</v>
      </c>
      <c r="AZ43" s="1">
        <v>32574138</v>
      </c>
      <c r="BA43" s="1">
        <v>12463690</v>
      </c>
      <c r="BB43" s="1">
        <v>24298912</v>
      </c>
      <c r="BC43" s="1">
        <v>13548891</v>
      </c>
      <c r="BD43" s="1">
        <v>2314894</v>
      </c>
      <c r="BE43" s="1">
        <v>3920213</v>
      </c>
      <c r="BF43" s="1">
        <v>7192850</v>
      </c>
      <c r="BG43" s="1">
        <v>3463205</v>
      </c>
      <c r="BH43" s="1">
        <v>8796442</v>
      </c>
      <c r="BI43" s="1">
        <v>9551339</v>
      </c>
      <c r="BJ43" s="1">
        <v>2075342</v>
      </c>
      <c r="BK43" s="1">
        <v>1262555</v>
      </c>
      <c r="BL43" s="1">
        <v>607087</v>
      </c>
      <c r="BM43" s="1">
        <v>516739</v>
      </c>
      <c r="BN43" s="1">
        <v>12685632</v>
      </c>
      <c r="BO43" s="1">
        <v>747088</v>
      </c>
      <c r="BP43" s="1">
        <v>1805882</v>
      </c>
      <c r="BQ43" s="1">
        <v>847488</v>
      </c>
      <c r="BR43" s="2">
        <f>SUM(C43:BQ43)</f>
        <v>482436051</v>
      </c>
      <c r="BS43" s="20"/>
    </row>
    <row r="44" spans="1:72" x14ac:dyDescent="0.25">
      <c r="B44" s="19" t="s">
        <v>105</v>
      </c>
      <c r="C44" s="1">
        <v>195968.51</v>
      </c>
      <c r="D44" s="1">
        <v>37856.339999999997</v>
      </c>
      <c r="E44" s="1">
        <v>160344.32999999999</v>
      </c>
      <c r="F44" s="1">
        <v>28980.47</v>
      </c>
      <c r="G44" s="1">
        <v>426924.37</v>
      </c>
      <c r="H44" s="1">
        <v>799167.61</v>
      </c>
      <c r="I44" s="1">
        <v>6420.36</v>
      </c>
      <c r="J44" s="1">
        <v>126314.54</v>
      </c>
      <c r="K44" s="1">
        <v>94915.14</v>
      </c>
      <c r="L44" s="1">
        <v>65073.279999999999</v>
      </c>
      <c r="M44" s="1">
        <v>188594.47</v>
      </c>
      <c r="N44" s="1">
        <v>26042.5</v>
      </c>
      <c r="O44" s="1">
        <v>48476</v>
      </c>
      <c r="P44" s="1">
        <v>33220.269999999997</v>
      </c>
      <c r="Q44" s="1">
        <v>515400.65</v>
      </c>
      <c r="R44" s="1">
        <v>246946.84</v>
      </c>
      <c r="S44" s="1">
        <v>78133.25</v>
      </c>
      <c r="T44" s="1">
        <v>16749.2</v>
      </c>
      <c r="U44" s="1">
        <v>43163.93</v>
      </c>
      <c r="V44" s="1">
        <v>6583.53</v>
      </c>
      <c r="W44" s="1">
        <v>25860.46</v>
      </c>
      <c r="X44" s="1">
        <v>28177.13</v>
      </c>
      <c r="Y44" s="1">
        <v>11228.99</v>
      </c>
      <c r="Z44" s="1">
        <v>36252.11</v>
      </c>
      <c r="AA44" s="1">
        <v>44510.79</v>
      </c>
      <c r="AB44" s="1">
        <v>124175.97</v>
      </c>
      <c r="AC44" s="1">
        <v>89872</v>
      </c>
      <c r="AD44" s="1">
        <v>464132.28</v>
      </c>
      <c r="AE44" s="1">
        <v>14471.77</v>
      </c>
      <c r="AF44" s="1">
        <v>127993.73</v>
      </c>
      <c r="AG44" s="1">
        <v>25305.040000000001</v>
      </c>
      <c r="AH44" s="1">
        <v>19156.41</v>
      </c>
      <c r="AI44" s="1">
        <v>4460</v>
      </c>
      <c r="AJ44" s="1">
        <v>210730.98</v>
      </c>
      <c r="AK44" s="1">
        <v>214646.86</v>
      </c>
      <c r="AL44" s="1">
        <v>247638.19</v>
      </c>
      <c r="AM44" s="1">
        <v>63572.06</v>
      </c>
      <c r="AN44" s="1">
        <v>13991.28</v>
      </c>
      <c r="AO44" s="1">
        <v>15217.94</v>
      </c>
      <c r="AP44" s="1">
        <v>121789.19</v>
      </c>
      <c r="AQ44" s="1">
        <v>185996.33</v>
      </c>
      <c r="AR44" s="1">
        <v>162837.65</v>
      </c>
      <c r="AS44" s="1">
        <v>1568735.62</v>
      </c>
      <c r="AT44" s="1">
        <v>149189.64000000001</v>
      </c>
      <c r="AU44" s="1">
        <v>69147.33</v>
      </c>
      <c r="AV44" s="1">
        <v>110051.06</v>
      </c>
      <c r="AW44" s="1">
        <v>89472.63</v>
      </c>
      <c r="AX44" s="1">
        <v>560914.28</v>
      </c>
      <c r="AY44" s="1">
        <v>296616.43</v>
      </c>
      <c r="AZ44" s="1">
        <v>667521.78</v>
      </c>
      <c r="BA44" s="1">
        <v>295933.96000000002</v>
      </c>
      <c r="BB44" s="1">
        <v>613009.76</v>
      </c>
      <c r="BC44" s="1">
        <v>541822.80000000005</v>
      </c>
      <c r="BD44" s="1">
        <v>95854.16</v>
      </c>
      <c r="BE44" s="1">
        <v>91827.76</v>
      </c>
      <c r="BF44" s="1">
        <v>311519.48</v>
      </c>
      <c r="BG44" s="1">
        <v>199235.31</v>
      </c>
      <c r="BH44" s="1">
        <v>338122.85</v>
      </c>
      <c r="BI44" s="1">
        <v>194128.42</v>
      </c>
      <c r="BJ44" s="1">
        <v>112310.93</v>
      </c>
      <c r="BK44" s="1">
        <v>30708.61</v>
      </c>
      <c r="BL44" s="1">
        <v>10134.99</v>
      </c>
      <c r="BM44" s="1">
        <v>8783.64</v>
      </c>
      <c r="BN44" s="1">
        <v>233256.67</v>
      </c>
      <c r="BO44" s="1">
        <v>33067.08</v>
      </c>
      <c r="BP44" s="1">
        <v>55615.57</v>
      </c>
      <c r="BQ44" s="1">
        <v>35972.85</v>
      </c>
      <c r="BR44" s="2">
        <f>SUM(C44:BQ44)</f>
        <v>12110246.360000003</v>
      </c>
      <c r="BS44" s="20"/>
    </row>
    <row r="45" spans="1:72" x14ac:dyDescent="0.25">
      <c r="B45" s="8" t="s">
        <v>106</v>
      </c>
      <c r="K45" s="1">
        <v>48982.23</v>
      </c>
      <c r="L45" s="1">
        <v>712272.53</v>
      </c>
      <c r="M45" s="1">
        <v>1055143.99</v>
      </c>
      <c r="N45" s="1"/>
      <c r="O45" s="1"/>
      <c r="P45" s="1"/>
      <c r="Q45" s="1"/>
      <c r="R45" s="1"/>
      <c r="S45" s="1">
        <v>31180.87</v>
      </c>
      <c r="T45" s="1">
        <v>24939.85</v>
      </c>
      <c r="U45" s="1"/>
      <c r="V45" s="1"/>
      <c r="W45" s="1">
        <v>5094.6000000000004</v>
      </c>
      <c r="X45" s="1"/>
      <c r="Y45" s="1"/>
      <c r="Z45" s="1"/>
      <c r="AA45" s="1"/>
      <c r="AB45" s="1"/>
      <c r="AC45" s="1"/>
      <c r="AD45" s="1">
        <v>379547.97</v>
      </c>
      <c r="AE45" s="1"/>
      <c r="AF45" s="1">
        <v>38474</v>
      </c>
      <c r="AG45" s="1">
        <v>31313.84</v>
      </c>
      <c r="AH45" s="1"/>
      <c r="AI45" s="1">
        <v>39230.089999999997</v>
      </c>
      <c r="AJ45" s="1">
        <v>477799</v>
      </c>
      <c r="AK45" s="1">
        <v>400314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>
        <v>201503</v>
      </c>
      <c r="AW45" s="1"/>
      <c r="AX45" s="1"/>
      <c r="AY45" s="1"/>
      <c r="AZ45" s="1"/>
      <c r="BA45" s="1"/>
      <c r="BB45" s="1"/>
      <c r="BC45" s="1">
        <v>312584.69</v>
      </c>
      <c r="BD45" s="1"/>
      <c r="BE45" s="1">
        <v>549999.96</v>
      </c>
      <c r="BF45" s="1"/>
      <c r="BG45" s="1">
        <v>633043.57999999996</v>
      </c>
      <c r="BH45" s="1"/>
      <c r="BI45" s="1">
        <v>307042.34000000003</v>
      </c>
      <c r="BJ45" s="1">
        <v>183383.11</v>
      </c>
      <c r="BK45" s="1">
        <v>74998.850000000006</v>
      </c>
      <c r="BL45" s="1"/>
      <c r="BM45" s="1">
        <v>10730.35</v>
      </c>
      <c r="BN45" s="1"/>
      <c r="BO45" s="1">
        <v>117107.88</v>
      </c>
      <c r="BP45" s="1"/>
      <c r="BQ45" s="1"/>
      <c r="BR45" s="2">
        <f>SUM(C45:BQ45)</f>
        <v>5634686.7299999986</v>
      </c>
      <c r="BS45" s="20"/>
      <c r="BT45" s="12"/>
    </row>
    <row r="46" spans="1:72" x14ac:dyDescent="0.25">
      <c r="B46" s="8" t="s">
        <v>107</v>
      </c>
      <c r="C46" s="1">
        <v>291771.90000000002</v>
      </c>
      <c r="D46" s="1"/>
      <c r="E46" s="1">
        <v>82998.34</v>
      </c>
      <c r="F46" s="1">
        <v>194155.58</v>
      </c>
      <c r="G46" s="1">
        <v>300328.27</v>
      </c>
      <c r="H46" s="1">
        <v>385349.51</v>
      </c>
      <c r="I46" s="1"/>
      <c r="J46" s="1">
        <v>55388.89</v>
      </c>
      <c r="K46" s="1">
        <v>225357.99</v>
      </c>
      <c r="L46" s="1">
        <v>348564.93</v>
      </c>
      <c r="M46" s="1">
        <v>154332.15</v>
      </c>
      <c r="N46" s="1"/>
      <c r="O46" s="1">
        <v>51021</v>
      </c>
      <c r="P46" s="1">
        <v>78685.039999999994</v>
      </c>
      <c r="Q46" s="1">
        <v>822523.74</v>
      </c>
      <c r="R46" s="1"/>
      <c r="S46" s="1">
        <v>69112.899999999994</v>
      </c>
      <c r="T46" s="1">
        <v>36220.03</v>
      </c>
      <c r="U46" s="1"/>
      <c r="V46" s="1">
        <v>71878.83</v>
      </c>
      <c r="W46" s="1">
        <v>46885.01</v>
      </c>
      <c r="X46" s="1">
        <v>73419.399999999994</v>
      </c>
      <c r="Y46" s="1"/>
      <c r="Z46" s="1"/>
      <c r="AA46" s="1"/>
      <c r="AB46" s="1">
        <v>169800.49</v>
      </c>
      <c r="AC46" s="1">
        <v>274449.62</v>
      </c>
      <c r="AD46" s="1">
        <v>1365400</v>
      </c>
      <c r="AE46" s="1"/>
      <c r="AF46" s="1">
        <v>213714.15</v>
      </c>
      <c r="AG46" s="1">
        <v>124895.86</v>
      </c>
      <c r="AH46" s="1"/>
      <c r="AI46" s="1">
        <v>20742.63</v>
      </c>
      <c r="AJ46" s="1">
        <v>432956</v>
      </c>
      <c r="AK46" s="1">
        <v>236489.78</v>
      </c>
      <c r="AL46" s="1">
        <v>300162.76</v>
      </c>
      <c r="AM46" s="1"/>
      <c r="AN46" s="1">
        <v>169543.09</v>
      </c>
      <c r="AO46" s="1">
        <v>29377.48</v>
      </c>
      <c r="AP46" s="1">
        <v>327317</v>
      </c>
      <c r="AQ46" s="1">
        <v>275670.36</v>
      </c>
      <c r="AR46" s="1">
        <v>314828.67</v>
      </c>
      <c r="AS46" s="1">
        <v>2487926.73</v>
      </c>
      <c r="AT46" s="1">
        <v>198942.22</v>
      </c>
      <c r="AU46" s="1"/>
      <c r="AV46" s="1">
        <v>253121.28</v>
      </c>
      <c r="AW46" s="1"/>
      <c r="AX46" s="1"/>
      <c r="AY46" s="1">
        <v>1308758.04</v>
      </c>
      <c r="AZ46" s="1">
        <v>783373.67</v>
      </c>
      <c r="BA46" s="1">
        <v>330981.55</v>
      </c>
      <c r="BB46" s="1">
        <v>1593809.04</v>
      </c>
      <c r="BC46" s="1">
        <v>386501.86</v>
      </c>
      <c r="BD46" s="1">
        <v>70775.179999999993</v>
      </c>
      <c r="BE46" s="1">
        <v>154035.59</v>
      </c>
      <c r="BF46" s="1"/>
      <c r="BG46" s="1">
        <v>314275.15999999997</v>
      </c>
      <c r="BH46" s="1">
        <v>129347</v>
      </c>
      <c r="BI46" s="1">
        <v>454645.82</v>
      </c>
      <c r="BJ46" s="1">
        <v>191566.36</v>
      </c>
      <c r="BK46" s="1">
        <v>180000</v>
      </c>
      <c r="BL46" s="1">
        <v>103153.53</v>
      </c>
      <c r="BM46" s="1">
        <v>116171.29</v>
      </c>
      <c r="BN46" s="1">
        <v>371187.96</v>
      </c>
      <c r="BO46" s="1">
        <v>38887.120000000003</v>
      </c>
      <c r="BP46" s="1"/>
      <c r="BQ46" s="1">
        <v>154416</v>
      </c>
      <c r="BR46" s="2">
        <f>SUM(C46:BQ46)</f>
        <v>17165216.800000001</v>
      </c>
      <c r="BS46" s="20"/>
      <c r="BT46" s="12"/>
    </row>
    <row r="47" spans="1:72" x14ac:dyDescent="0.25">
      <c r="B47" s="8" t="s">
        <v>108</v>
      </c>
      <c r="E47" s="1">
        <v>95838.47</v>
      </c>
      <c r="F47" s="1"/>
      <c r="G47" s="1"/>
      <c r="H47" s="1"/>
      <c r="I47" s="1"/>
      <c r="J47" s="1"/>
      <c r="K47" s="1">
        <v>129589.59</v>
      </c>
      <c r="L47" s="1"/>
      <c r="M47" s="1">
        <v>48187.68</v>
      </c>
      <c r="N47" s="1"/>
      <c r="O47" s="1"/>
      <c r="P47" s="1"/>
      <c r="Q47" s="1"/>
      <c r="R47" s="1"/>
      <c r="S47" s="1">
        <v>174757.03</v>
      </c>
      <c r="T47" s="1"/>
      <c r="U47" s="1"/>
      <c r="V47" s="1">
        <v>60084.58</v>
      </c>
      <c r="W47" s="1"/>
      <c r="X47" s="1">
        <v>17629.93</v>
      </c>
      <c r="Y47" s="1"/>
      <c r="Z47" s="1">
        <v>10526.31</v>
      </c>
      <c r="AA47" s="1"/>
      <c r="AB47" s="1"/>
      <c r="AC47" s="1"/>
      <c r="AD47" s="1"/>
      <c r="AE47" s="1"/>
      <c r="AF47" s="1">
        <v>92515.54</v>
      </c>
      <c r="AG47" s="1">
        <v>1260</v>
      </c>
      <c r="AH47" s="1"/>
      <c r="AI47" s="1"/>
      <c r="AJ47" s="1"/>
      <c r="AK47" s="1">
        <v>49779.42</v>
      </c>
      <c r="AL47" s="1"/>
      <c r="AM47" s="1"/>
      <c r="AN47" s="1"/>
      <c r="AO47" s="1"/>
      <c r="AP47" s="1"/>
      <c r="AQ47" s="1"/>
      <c r="AR47" s="1">
        <v>32603.17</v>
      </c>
      <c r="AS47" s="1"/>
      <c r="AT47" s="1"/>
      <c r="AU47" s="1"/>
      <c r="AV47" s="1"/>
      <c r="AW47" s="1"/>
      <c r="AX47" s="1"/>
      <c r="AY47" s="1"/>
      <c r="AZ47" s="1"/>
      <c r="BA47" s="1">
        <v>2209491.7000000002</v>
      </c>
      <c r="BB47" s="1"/>
      <c r="BC47" s="1"/>
      <c r="BD47" s="1"/>
      <c r="BE47" s="1"/>
      <c r="BF47" s="1"/>
      <c r="BG47" s="1"/>
      <c r="BH47" s="1"/>
      <c r="BI47" s="1">
        <v>20926.86</v>
      </c>
      <c r="BJ47" s="1"/>
      <c r="BK47" s="1"/>
      <c r="BL47" s="1"/>
      <c r="BM47" s="1"/>
      <c r="BN47" s="1"/>
      <c r="BO47" s="1"/>
      <c r="BR47" s="21">
        <f>SUM(C47:BQ47)</f>
        <v>2943190.2800000003</v>
      </c>
      <c r="BS47" s="20"/>
      <c r="BT47" s="12"/>
    </row>
    <row r="48" spans="1:72" x14ac:dyDescent="0.25">
      <c r="B48" s="8"/>
      <c r="BR48" s="2">
        <f>SUM(BR43:BR47)</f>
        <v>520289391.17000002</v>
      </c>
    </row>
    <row r="49" spans="2:70" x14ac:dyDescent="0.25">
      <c r="B49" s="8"/>
      <c r="BR49" s="2"/>
    </row>
    <row r="50" spans="2:70" x14ac:dyDescent="0.25">
      <c r="C50" s="1"/>
      <c r="D50" s="22"/>
      <c r="E50" s="22"/>
      <c r="F50" s="22"/>
      <c r="AF50" s="1"/>
      <c r="AY50" s="1"/>
      <c r="BH50" s="1"/>
    </row>
    <row r="51" spans="2:70" x14ac:dyDescent="0.25">
      <c r="C51" s="22"/>
      <c r="D51" s="22"/>
      <c r="E51" s="22"/>
      <c r="F51" s="22"/>
      <c r="AF51" s="1"/>
      <c r="AO51" s="1"/>
      <c r="AY51" s="1"/>
      <c r="BH51" s="1"/>
    </row>
    <row r="52" spans="2:70" x14ac:dyDescent="0.25">
      <c r="B52" s="8"/>
      <c r="C52" s="1"/>
      <c r="D52" s="22"/>
      <c r="E52" s="22"/>
      <c r="F52" s="22"/>
      <c r="AO52" s="1"/>
      <c r="AY52" s="1"/>
    </row>
    <row r="53" spans="2:70" x14ac:dyDescent="0.25">
      <c r="B53" s="24"/>
      <c r="C53" s="1"/>
      <c r="D53" s="22"/>
      <c r="E53" s="22"/>
      <c r="F53" s="22"/>
      <c r="AF53" s="1"/>
      <c r="AO53" s="1"/>
      <c r="BH53" s="1"/>
    </row>
    <row r="54" spans="2:70" x14ac:dyDescent="0.25">
      <c r="C54" s="1"/>
      <c r="D54" s="22"/>
      <c r="E54" s="22"/>
      <c r="F54" s="22"/>
      <c r="P54" s="1"/>
    </row>
    <row r="55" spans="2:70" x14ac:dyDescent="0.25">
      <c r="D55" s="22"/>
      <c r="E55" s="22"/>
      <c r="F55" s="22"/>
      <c r="P55" s="1"/>
      <c r="W55" s="1"/>
      <c r="AO55" s="1"/>
    </row>
    <row r="56" spans="2:70" x14ac:dyDescent="0.25">
      <c r="C56" s="1"/>
      <c r="D56" s="22"/>
      <c r="E56" s="22"/>
      <c r="F56" s="22"/>
      <c r="AF56" s="1"/>
    </row>
    <row r="57" spans="2:70" x14ac:dyDescent="0.25">
      <c r="C57" s="1"/>
      <c r="D57" s="22"/>
      <c r="E57" s="22"/>
      <c r="F57" s="22"/>
      <c r="AO57" s="1"/>
    </row>
    <row r="58" spans="2:70" x14ac:dyDescent="0.25">
      <c r="C58" s="1"/>
      <c r="D58" s="22"/>
      <c r="E58" s="22"/>
      <c r="F58" s="22"/>
    </row>
    <row r="59" spans="2:70" x14ac:dyDescent="0.25">
      <c r="D59" s="22"/>
      <c r="E59" s="22"/>
      <c r="F59" s="22"/>
    </row>
    <row r="60" spans="2:70" x14ac:dyDescent="0.25">
      <c r="D60" s="22"/>
      <c r="E60" s="22"/>
      <c r="F60" s="22"/>
    </row>
    <row r="61" spans="2:70" x14ac:dyDescent="0.25">
      <c r="D61" s="22"/>
      <c r="E61" s="22"/>
      <c r="F61" s="22"/>
    </row>
    <row r="62" spans="2:70" x14ac:dyDescent="0.25">
      <c r="D62" s="22"/>
      <c r="E62" s="22"/>
      <c r="F62" s="22"/>
    </row>
    <row r="63" spans="2:70" x14ac:dyDescent="0.25">
      <c r="D63" s="22"/>
      <c r="E63" s="22"/>
      <c r="F63" s="22"/>
    </row>
    <row r="64" spans="2:70" x14ac:dyDescent="0.25">
      <c r="D64" s="22"/>
      <c r="E64" s="22"/>
      <c r="F64" s="22"/>
    </row>
    <row r="65" spans="4:6" x14ac:dyDescent="0.25">
      <c r="D65" s="22"/>
      <c r="E65" s="22"/>
      <c r="F65" s="22"/>
    </row>
    <row r="66" spans="4:6" x14ac:dyDescent="0.25">
      <c r="D66" s="22"/>
      <c r="E66" s="22"/>
      <c r="F66" s="22"/>
    </row>
    <row r="67" spans="4:6" x14ac:dyDescent="0.25">
      <c r="D67" s="22"/>
      <c r="E67" s="22"/>
      <c r="F67" s="22"/>
    </row>
    <row r="68" spans="4:6" x14ac:dyDescent="0.25">
      <c r="D68" s="22"/>
      <c r="E68" s="22"/>
      <c r="F68" s="22"/>
    </row>
    <row r="69" spans="4:6" x14ac:dyDescent="0.25">
      <c r="D69" s="22"/>
      <c r="E69" s="22"/>
      <c r="F69" s="22"/>
    </row>
    <row r="70" spans="4:6" x14ac:dyDescent="0.25">
      <c r="D70" s="22"/>
      <c r="E70" s="22"/>
      <c r="F70" s="22"/>
    </row>
    <row r="71" spans="4:6" x14ac:dyDescent="0.25">
      <c r="D71" s="22"/>
      <c r="E71" s="22"/>
      <c r="F71" s="22"/>
    </row>
    <row r="72" spans="4:6" x14ac:dyDescent="0.25">
      <c r="D72" s="22"/>
      <c r="E72" s="22"/>
      <c r="F72" s="22"/>
    </row>
    <row r="73" spans="4:6" x14ac:dyDescent="0.25">
      <c r="D73" s="22"/>
      <c r="E73" s="22"/>
      <c r="F73" s="22"/>
    </row>
    <row r="74" spans="4:6" x14ac:dyDescent="0.25">
      <c r="D74" s="22"/>
      <c r="E74" s="22"/>
      <c r="F74" s="22"/>
    </row>
    <row r="75" spans="4:6" x14ac:dyDescent="0.25">
      <c r="D75" s="22"/>
      <c r="E75" s="22"/>
      <c r="F75" s="22"/>
    </row>
    <row r="76" spans="4:6" x14ac:dyDescent="0.25">
      <c r="D76" s="22"/>
      <c r="E76" s="22"/>
      <c r="F76" s="22"/>
    </row>
  </sheetData>
  <mergeCells count="1">
    <mergeCell ref="BT3:BT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AD45-315B-4FB2-8AC4-FFCA2A782828}">
  <dimension ref="A1:BS42"/>
  <sheetViews>
    <sheetView workbookViewId="0">
      <pane xSplit="2" ySplit="2" topLeftCell="AY3" activePane="bottomRight" state="frozen"/>
      <selection pane="topRight" activeCell="D1" sqref="D1"/>
      <selection pane="bottomLeft" activeCell="A2" sqref="A2"/>
      <selection pane="bottomRight" activeCell="BS2" sqref="BS2"/>
    </sheetView>
  </sheetViews>
  <sheetFormatPr defaultRowHeight="15" x14ac:dyDescent="0.25"/>
  <cols>
    <col min="1" max="1" width="10.5703125" style="7" customWidth="1"/>
    <col min="2" max="2" width="21.42578125" style="17" customWidth="1"/>
    <col min="3" max="3" width="12.85546875" bestFit="1" customWidth="1"/>
    <col min="4" max="4" width="9" hidden="1" customWidth="1"/>
    <col min="5" max="6" width="10.5703125" bestFit="1" customWidth="1"/>
    <col min="7" max="8" width="11.5703125" bestFit="1" customWidth="1"/>
    <col min="9" max="9" width="9" bestFit="1" customWidth="1"/>
    <col min="10" max="13" width="10.5703125" bestFit="1" customWidth="1"/>
    <col min="14" max="14" width="10.5703125" hidden="1" customWidth="1"/>
    <col min="15" max="16" width="9" bestFit="1" customWidth="1"/>
    <col min="17" max="17" width="11.5703125" bestFit="1" customWidth="1"/>
    <col min="18" max="18" width="11.28515625" bestFit="1" customWidth="1"/>
    <col min="19" max="19" width="10.5703125" bestFit="1" customWidth="1"/>
    <col min="20" max="20" width="9" bestFit="1" customWidth="1"/>
    <col min="21" max="21" width="10.5703125" bestFit="1" customWidth="1"/>
    <col min="22" max="24" width="9" bestFit="1" customWidth="1"/>
    <col min="25" max="25" width="9.28515625" bestFit="1" customWidth="1"/>
    <col min="26" max="26" width="10.5703125" customWidth="1"/>
    <col min="27" max="29" width="10.5703125" bestFit="1" customWidth="1"/>
    <col min="30" max="30" width="12.5703125" bestFit="1" customWidth="1"/>
    <col min="31" max="31" width="9" bestFit="1" customWidth="1"/>
    <col min="32" max="32" width="12.28515625" bestFit="1" customWidth="1"/>
    <col min="33" max="33" width="10.5703125" bestFit="1" customWidth="1"/>
    <col min="34" max="35" width="9.42578125" bestFit="1" customWidth="1"/>
    <col min="36" max="36" width="10.5703125" bestFit="1" customWidth="1"/>
    <col min="37" max="37" width="11.5703125" bestFit="1" customWidth="1"/>
    <col min="38" max="39" width="10.5703125" bestFit="1" customWidth="1"/>
    <col min="40" max="41" width="9" bestFit="1" customWidth="1"/>
    <col min="42" max="44" width="10.5703125" bestFit="1" customWidth="1"/>
    <col min="45" max="45" width="11.85546875" bestFit="1" customWidth="1"/>
    <col min="46" max="46" width="11.28515625" bestFit="1" customWidth="1"/>
    <col min="47" max="48" width="10.5703125" bestFit="1" customWidth="1"/>
    <col min="49" max="49" width="12.42578125" bestFit="1" customWidth="1"/>
    <col min="50" max="50" width="11.5703125" bestFit="1" customWidth="1"/>
    <col min="51" max="51" width="10.5703125" bestFit="1" customWidth="1"/>
    <col min="52" max="55" width="11.5703125" bestFit="1" customWidth="1"/>
    <col min="56" max="58" width="10.5703125" bestFit="1" customWidth="1"/>
    <col min="59" max="59" width="10.85546875" bestFit="1" customWidth="1"/>
    <col min="60" max="60" width="13.140625" bestFit="1" customWidth="1"/>
    <col min="61" max="61" width="11.5703125" bestFit="1" customWidth="1"/>
    <col min="62" max="63" width="10.5703125" bestFit="1" customWidth="1"/>
    <col min="64" max="65" width="9" bestFit="1" customWidth="1"/>
    <col min="66" max="66" width="11.5703125" customWidth="1"/>
    <col min="67" max="67" width="9" bestFit="1" customWidth="1"/>
    <col min="68" max="68" width="10.5703125" bestFit="1" customWidth="1"/>
    <col min="69" max="69" width="11.7109375" bestFit="1" customWidth="1"/>
    <col min="70" max="70" width="15" style="23" customWidth="1"/>
    <col min="71" max="71" width="11.140625" style="13" customWidth="1"/>
  </cols>
  <sheetData>
    <row r="1" spans="1:71" ht="42" customHeight="1" x14ac:dyDescent="0.25">
      <c r="B1" s="30" t="s">
        <v>123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71" s="5" customFormat="1" x14ac:dyDescent="0.25">
      <c r="A2" s="3" t="s">
        <v>122</v>
      </c>
      <c r="B2" s="4"/>
      <c r="C2" s="5" t="s">
        <v>37</v>
      </c>
      <c r="D2" s="2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5" t="s">
        <v>44</v>
      </c>
      <c r="K2" s="5" t="s">
        <v>45</v>
      </c>
      <c r="L2" s="5" t="s">
        <v>46</v>
      </c>
      <c r="M2" s="5" t="s">
        <v>47</v>
      </c>
      <c r="N2" s="25" t="s">
        <v>48</v>
      </c>
      <c r="O2" s="5" t="s">
        <v>49</v>
      </c>
      <c r="P2" s="5" t="s">
        <v>50</v>
      </c>
      <c r="Q2" s="5" t="s">
        <v>51</v>
      </c>
      <c r="R2" s="5" t="s">
        <v>52</v>
      </c>
      <c r="S2" s="5" t="s">
        <v>53</v>
      </c>
      <c r="T2" s="5" t="s">
        <v>54</v>
      </c>
      <c r="U2" s="5" t="s">
        <v>55</v>
      </c>
      <c r="V2" s="5" t="s">
        <v>56</v>
      </c>
      <c r="W2" s="5" t="s">
        <v>57</v>
      </c>
      <c r="X2" s="5" t="s">
        <v>58</v>
      </c>
      <c r="Y2" s="5" t="s">
        <v>59</v>
      </c>
      <c r="Z2" s="32" t="s">
        <v>60</v>
      </c>
      <c r="AA2" s="5" t="s">
        <v>61</v>
      </c>
      <c r="AB2" s="5" t="s">
        <v>62</v>
      </c>
      <c r="AC2" s="5" t="s">
        <v>63</v>
      </c>
      <c r="AD2" s="5" t="s">
        <v>64</v>
      </c>
      <c r="AE2" s="5" t="s">
        <v>65</v>
      </c>
      <c r="AF2" s="5" t="s">
        <v>66</v>
      </c>
      <c r="AG2" s="5" t="s">
        <v>67</v>
      </c>
      <c r="AH2" s="5" t="s">
        <v>68</v>
      </c>
      <c r="AI2" s="5" t="s">
        <v>69</v>
      </c>
      <c r="AJ2" s="5" t="s">
        <v>70</v>
      </c>
      <c r="AK2" s="5" t="s">
        <v>71</v>
      </c>
      <c r="AL2" s="5" t="s">
        <v>72</v>
      </c>
      <c r="AM2" s="5" t="s">
        <v>73</v>
      </c>
      <c r="AN2" s="5" t="s">
        <v>74</v>
      </c>
      <c r="AO2" s="5" t="s">
        <v>75</v>
      </c>
      <c r="AP2" s="5" t="s">
        <v>76</v>
      </c>
      <c r="AQ2" s="5" t="s">
        <v>77</v>
      </c>
      <c r="AR2" s="5" t="s">
        <v>78</v>
      </c>
      <c r="AS2" s="5" t="s">
        <v>79</v>
      </c>
      <c r="AT2" s="5" t="s">
        <v>80</v>
      </c>
      <c r="AU2" s="5" t="s">
        <v>81</v>
      </c>
      <c r="AV2" s="5" t="s">
        <v>82</v>
      </c>
      <c r="AW2" s="5" t="s">
        <v>83</v>
      </c>
      <c r="AX2" s="5" t="s">
        <v>84</v>
      </c>
      <c r="AY2" s="5" t="s">
        <v>85</v>
      </c>
      <c r="AZ2" s="5" t="s">
        <v>86</v>
      </c>
      <c r="BA2" s="5" t="s">
        <v>87</v>
      </c>
      <c r="BB2" s="5" t="s">
        <v>88</v>
      </c>
      <c r="BC2" s="5" t="s">
        <v>89</v>
      </c>
      <c r="BD2" s="5" t="s">
        <v>90</v>
      </c>
      <c r="BE2" s="5" t="s">
        <v>91</v>
      </c>
      <c r="BF2" s="5" t="s">
        <v>92</v>
      </c>
      <c r="BG2" s="5" t="s">
        <v>93</v>
      </c>
      <c r="BH2" s="5" t="s">
        <v>94</v>
      </c>
      <c r="BI2" s="5" t="s">
        <v>95</v>
      </c>
      <c r="BJ2" s="5" t="s">
        <v>96</v>
      </c>
      <c r="BK2" s="5" t="s">
        <v>97</v>
      </c>
      <c r="BL2" s="5" t="s">
        <v>98</v>
      </c>
      <c r="BM2" s="5" t="s">
        <v>99</v>
      </c>
      <c r="BN2" s="32" t="s">
        <v>100</v>
      </c>
      <c r="BO2" s="5" t="s">
        <v>101</v>
      </c>
      <c r="BP2" s="5" t="s">
        <v>102</v>
      </c>
      <c r="BQ2" s="5" t="s">
        <v>103</v>
      </c>
      <c r="BR2" s="5" t="s">
        <v>16</v>
      </c>
      <c r="BS2" s="6"/>
    </row>
    <row r="3" spans="1:71" x14ac:dyDescent="0.25">
      <c r="A3" s="7">
        <v>604</v>
      </c>
      <c r="B3" s="28" t="s">
        <v>111</v>
      </c>
      <c r="C3" s="1">
        <v>522479.5199999999</v>
      </c>
      <c r="D3" s="26">
        <v>0</v>
      </c>
      <c r="E3" s="1">
        <v>627786.26</v>
      </c>
      <c r="F3" s="1">
        <v>384674.88000000006</v>
      </c>
      <c r="G3" s="1">
        <v>4306296.1100000003</v>
      </c>
      <c r="H3" s="1">
        <v>5356414.1899999995</v>
      </c>
      <c r="I3" s="1">
        <v>217821</v>
      </c>
      <c r="J3" s="1">
        <v>949009.85000000009</v>
      </c>
      <c r="K3" s="1">
        <v>545443.4099999998</v>
      </c>
      <c r="L3" s="1">
        <v>1100746.02</v>
      </c>
      <c r="M3" s="1">
        <v>969331.52</v>
      </c>
      <c r="N3" s="26">
        <v>0</v>
      </c>
      <c r="O3" s="1">
        <v>137267.71</v>
      </c>
      <c r="P3" s="1">
        <v>159266.95000000001</v>
      </c>
      <c r="Q3" s="1">
        <v>2486081.96</v>
      </c>
      <c r="R3" s="1">
        <v>696587.23000000033</v>
      </c>
      <c r="S3" s="1">
        <v>370941.75999999995</v>
      </c>
      <c r="T3" s="1">
        <v>254548.7</v>
      </c>
      <c r="U3" s="1">
        <v>274382.23</v>
      </c>
      <c r="V3" s="1">
        <v>231333.46000000002</v>
      </c>
      <c r="W3" s="1">
        <v>212660.37</v>
      </c>
      <c r="X3" s="1">
        <v>268383.85000000003</v>
      </c>
      <c r="Y3" s="1">
        <v>269730.26</v>
      </c>
      <c r="Z3" s="1">
        <v>179277.14</v>
      </c>
      <c r="AA3" s="1">
        <v>472782.49999999988</v>
      </c>
      <c r="AB3" s="1">
        <v>696813.49999999988</v>
      </c>
      <c r="AC3" s="1">
        <v>388058.76999999996</v>
      </c>
      <c r="AD3" s="1">
        <v>9332128.5999999959</v>
      </c>
      <c r="AE3" s="1">
        <v>286722.92</v>
      </c>
      <c r="AF3" s="1">
        <v>513074.42000000004</v>
      </c>
      <c r="AG3" s="1">
        <v>345248.11000000004</v>
      </c>
      <c r="AH3" s="1">
        <v>107459.36</v>
      </c>
      <c r="AI3" s="1">
        <v>214771.53</v>
      </c>
      <c r="AJ3" s="1">
        <v>1420568</v>
      </c>
      <c r="AK3" s="1">
        <v>3950089.3599999994</v>
      </c>
      <c r="AL3" s="1">
        <v>1427614.88</v>
      </c>
      <c r="AM3" s="1">
        <v>212609.56000000003</v>
      </c>
      <c r="AN3" s="1">
        <v>280536.39</v>
      </c>
      <c r="AO3" s="1">
        <v>192922</v>
      </c>
      <c r="AP3" s="1">
        <v>984344.94</v>
      </c>
      <c r="AQ3" s="1">
        <v>1725280</v>
      </c>
      <c r="AR3" s="1">
        <v>915758.32</v>
      </c>
      <c r="AS3" s="1">
        <v>7689741.6900000004</v>
      </c>
      <c r="AT3" s="1">
        <v>869912.9</v>
      </c>
      <c r="AU3" s="1">
        <v>437762.27000000008</v>
      </c>
      <c r="AV3" s="1">
        <v>1304147.2399999993</v>
      </c>
      <c r="AW3" s="1">
        <v>86889.199999999983</v>
      </c>
      <c r="AX3" s="1">
        <v>8092577</v>
      </c>
      <c r="AY3" s="1">
        <v>1103863.0100000002</v>
      </c>
      <c r="AZ3" s="1">
        <v>2785542.5900000003</v>
      </c>
      <c r="BA3" s="1">
        <v>77560.5</v>
      </c>
      <c r="BB3" s="1">
        <v>2600756.9899999993</v>
      </c>
      <c r="BC3" s="1">
        <v>1195489.9300000004</v>
      </c>
      <c r="BD3" s="1">
        <v>940291.92999999982</v>
      </c>
      <c r="BE3" s="1">
        <v>673129.91</v>
      </c>
      <c r="BF3" s="1">
        <v>2788951.8400000003</v>
      </c>
      <c r="BG3" s="1">
        <v>1075834.23</v>
      </c>
      <c r="BH3" s="1">
        <v>1350966.79</v>
      </c>
      <c r="BI3" s="1">
        <v>1476898.61</v>
      </c>
      <c r="BJ3" s="1">
        <v>115008.24</v>
      </c>
      <c r="BK3" s="1">
        <v>157137.41</v>
      </c>
      <c r="BL3" s="1"/>
      <c r="BM3" s="1">
        <v>213262.03</v>
      </c>
      <c r="BN3" s="1">
        <v>1428543.97</v>
      </c>
      <c r="BO3" s="1">
        <v>179697.12</v>
      </c>
      <c r="BP3" s="1">
        <v>111805.73999999999</v>
      </c>
      <c r="BQ3" s="1">
        <v>467727</v>
      </c>
      <c r="BR3" s="9">
        <f t="shared" ref="BR3:BR15" si="0">SUM(C3:BQ3)</f>
        <v>81210745.680000022</v>
      </c>
      <c r="BS3" s="10">
        <f t="shared" ref="BS3:BS15" si="1">BR3/$BR$17</f>
        <v>0.15808724640352989</v>
      </c>
    </row>
    <row r="4" spans="1:71" x14ac:dyDescent="0.25">
      <c r="A4" s="7">
        <v>608</v>
      </c>
      <c r="B4" s="28" t="s">
        <v>116</v>
      </c>
      <c r="C4" s="1">
        <v>436242.46</v>
      </c>
      <c r="D4" s="26">
        <v>0</v>
      </c>
      <c r="E4" s="1">
        <v>52408.87</v>
      </c>
      <c r="F4" s="1">
        <v>36125.29</v>
      </c>
      <c r="G4" s="1">
        <v>551559.84</v>
      </c>
      <c r="H4" s="1">
        <v>1045095.68</v>
      </c>
      <c r="I4" s="1">
        <v>8285</v>
      </c>
      <c r="J4" s="1">
        <v>176111.77</v>
      </c>
      <c r="K4" s="1">
        <v>586496.87000000011</v>
      </c>
      <c r="L4" s="1">
        <v>85023.840000000011</v>
      </c>
      <c r="M4" s="1">
        <v>245492.5</v>
      </c>
      <c r="N4" s="26">
        <v>0</v>
      </c>
      <c r="O4" s="1">
        <v>37703.490000000005</v>
      </c>
      <c r="P4" s="1">
        <v>12613.589999999998</v>
      </c>
      <c r="Q4" s="1">
        <v>664313.47</v>
      </c>
      <c r="R4" s="1">
        <v>246946.83999999997</v>
      </c>
      <c r="S4" s="1">
        <v>100216.34</v>
      </c>
      <c r="T4" s="1">
        <v>21382.12</v>
      </c>
      <c r="U4" s="1">
        <v>43163.939999999995</v>
      </c>
      <c r="V4" s="1">
        <v>8780.44</v>
      </c>
      <c r="W4" s="1">
        <v>33091.539999999994</v>
      </c>
      <c r="X4" s="1">
        <v>34118.669999999991</v>
      </c>
      <c r="Y4" s="1">
        <v>11846.23</v>
      </c>
      <c r="Z4" s="1">
        <v>46778.42</v>
      </c>
      <c r="AA4" s="1">
        <v>69578.23</v>
      </c>
      <c r="AB4" s="1">
        <v>157795.05000000002</v>
      </c>
      <c r="AC4" s="1">
        <v>117417.93000000001</v>
      </c>
      <c r="AD4" s="1">
        <v>602123</v>
      </c>
      <c r="AE4" s="1">
        <v>19133.849999999999</v>
      </c>
      <c r="AF4" s="1">
        <v>166338.77000000002</v>
      </c>
      <c r="AG4" s="1">
        <v>34930.480000000003</v>
      </c>
      <c r="AH4" s="1">
        <v>75644.999999999985</v>
      </c>
      <c r="AI4" s="1">
        <v>3741.5899999999997</v>
      </c>
      <c r="AJ4" s="1">
        <v>275208</v>
      </c>
      <c r="AK4" s="1">
        <v>271979.42</v>
      </c>
      <c r="AL4" s="1">
        <v>247638</v>
      </c>
      <c r="AM4" s="1">
        <v>81965.89</v>
      </c>
      <c r="AN4" s="1">
        <v>17889.29</v>
      </c>
      <c r="AO4" s="1">
        <v>15607</v>
      </c>
      <c r="AP4" s="1">
        <v>157012.96</v>
      </c>
      <c r="AQ4" s="1">
        <v>243142</v>
      </c>
      <c r="AR4" s="1">
        <v>198007.62</v>
      </c>
      <c r="AS4" s="1">
        <v>2283828.7599999998</v>
      </c>
      <c r="AT4" s="1">
        <v>210562.26000000004</v>
      </c>
      <c r="AU4" s="1">
        <v>90386.89</v>
      </c>
      <c r="AV4" s="1">
        <v>146948.32999999999</v>
      </c>
      <c r="AW4" s="1">
        <v>89472.16</v>
      </c>
      <c r="AX4" s="1">
        <v>719495</v>
      </c>
      <c r="AY4" s="1">
        <v>386274.17000000004</v>
      </c>
      <c r="AZ4" s="1">
        <v>859022.62</v>
      </c>
      <c r="BA4" s="1">
        <v>392698.75999999995</v>
      </c>
      <c r="BB4" s="1">
        <v>773725.1</v>
      </c>
      <c r="BC4" s="1">
        <v>639422.82999999996</v>
      </c>
      <c r="BD4" s="1">
        <v>123453.64000000001</v>
      </c>
      <c r="BE4" s="1">
        <v>97331.4</v>
      </c>
      <c r="BF4" s="1">
        <v>414238.04</v>
      </c>
      <c r="BG4" s="1">
        <v>258230.47</v>
      </c>
      <c r="BH4" s="1">
        <v>441326.92</v>
      </c>
      <c r="BI4" s="1">
        <v>215055.27999999997</v>
      </c>
      <c r="BJ4" s="1">
        <v>109354.67</v>
      </c>
      <c r="BK4" s="1">
        <v>114511.88000000002</v>
      </c>
      <c r="BL4" s="1">
        <v>15033.049999999997</v>
      </c>
      <c r="BM4" s="1">
        <v>13436.67</v>
      </c>
      <c r="BN4" s="1">
        <v>299713.93999999994</v>
      </c>
      <c r="BO4" s="1">
        <v>43147.199999999997</v>
      </c>
      <c r="BP4" s="1">
        <v>55615.570000000007</v>
      </c>
      <c r="BQ4" s="1">
        <v>47699</v>
      </c>
      <c r="BR4" s="9">
        <f t="shared" si="0"/>
        <v>16078935.9</v>
      </c>
      <c r="BS4" s="10">
        <f t="shared" si="1"/>
        <v>3.1299733554298055E-2</v>
      </c>
    </row>
    <row r="5" spans="1:71" x14ac:dyDescent="0.25">
      <c r="A5" s="7">
        <v>614</v>
      </c>
      <c r="B5" s="28" t="s">
        <v>110</v>
      </c>
      <c r="C5" s="1">
        <v>1189902.03</v>
      </c>
      <c r="D5" s="26">
        <v>0</v>
      </c>
      <c r="E5" s="1">
        <v>1083110.3900000001</v>
      </c>
      <c r="F5" s="1">
        <v>76755.38</v>
      </c>
      <c r="G5" s="1">
        <v>1312424.0799999998</v>
      </c>
      <c r="H5" s="1">
        <v>8010534.3000000007</v>
      </c>
      <c r="I5" s="1">
        <v>64425</v>
      </c>
      <c r="J5" s="1">
        <v>507791.56</v>
      </c>
      <c r="K5" s="1">
        <v>354967.68</v>
      </c>
      <c r="L5" s="1">
        <v>607532.95000000007</v>
      </c>
      <c r="M5" s="1">
        <v>623471.98</v>
      </c>
      <c r="N5" s="26">
        <v>0</v>
      </c>
      <c r="O5" s="1">
        <v>78993.269999999975</v>
      </c>
      <c r="P5" s="1">
        <v>68946.080000000002</v>
      </c>
      <c r="Q5" s="1">
        <v>2652095.88</v>
      </c>
      <c r="R5" s="1">
        <v>838178.1399999999</v>
      </c>
      <c r="S5" s="1">
        <v>321416.57000000007</v>
      </c>
      <c r="T5" s="1">
        <v>104534.43999999999</v>
      </c>
      <c r="U5" s="1">
        <v>199726.16000000003</v>
      </c>
      <c r="V5" s="1">
        <v>64780.189999999995</v>
      </c>
      <c r="W5" s="1">
        <v>116178.38</v>
      </c>
      <c r="X5" s="1">
        <v>39713.219999999987</v>
      </c>
      <c r="Y5" s="1">
        <v>129111.41</v>
      </c>
      <c r="Z5" s="1">
        <v>111930.41999999998</v>
      </c>
      <c r="AA5" s="1">
        <v>117927.74999999999</v>
      </c>
      <c r="AB5" s="1">
        <v>374803.19</v>
      </c>
      <c r="AC5" s="1">
        <v>440510.31000000011</v>
      </c>
      <c r="AD5" s="1">
        <v>4438016.9799999986</v>
      </c>
      <c r="AE5" s="1">
        <v>39467.979999999996</v>
      </c>
      <c r="AF5" s="1">
        <v>534992.12</v>
      </c>
      <c r="AG5" s="1">
        <v>144947.09999999998</v>
      </c>
      <c r="AH5" s="1">
        <v>158858.54</v>
      </c>
      <c r="AI5" s="1">
        <v>44884.05999999999</v>
      </c>
      <c r="AJ5" s="1">
        <v>1070696</v>
      </c>
      <c r="AK5" s="1">
        <v>1820387.3100000003</v>
      </c>
      <c r="AL5" s="1">
        <v>1403083</v>
      </c>
      <c r="AM5" s="1">
        <v>81544.42</v>
      </c>
      <c r="AN5" s="1">
        <v>61577.32</v>
      </c>
      <c r="AO5" s="1">
        <v>37057</v>
      </c>
      <c r="AP5" s="1">
        <v>967201.31</v>
      </c>
      <c r="AQ5" s="1">
        <v>1254493</v>
      </c>
      <c r="AR5" s="1">
        <v>226255.52</v>
      </c>
      <c r="AS5" s="1">
        <v>13988002.480000004</v>
      </c>
      <c r="AT5" s="1">
        <v>642386.7699999999</v>
      </c>
      <c r="AU5" s="1">
        <v>237860.03999999998</v>
      </c>
      <c r="AV5" s="1">
        <v>399576.91999999993</v>
      </c>
      <c r="AW5" s="1">
        <v>314687.02</v>
      </c>
      <c r="AX5" s="1">
        <v>2712437</v>
      </c>
      <c r="AY5" s="1">
        <v>1133888.8899999999</v>
      </c>
      <c r="AZ5" s="1">
        <v>4309843.7700000005</v>
      </c>
      <c r="BA5" s="1">
        <v>2019168.3199999998</v>
      </c>
      <c r="BB5" s="1">
        <v>4297536.47</v>
      </c>
      <c r="BC5" s="1">
        <v>2007474.66</v>
      </c>
      <c r="BD5" s="1">
        <v>266192</v>
      </c>
      <c r="BE5" s="1">
        <v>474160.2</v>
      </c>
      <c r="BF5" s="1">
        <v>926795.14</v>
      </c>
      <c r="BG5" s="1">
        <v>341922.5</v>
      </c>
      <c r="BH5" s="1">
        <v>972957.20000000007</v>
      </c>
      <c r="BI5" s="1">
        <v>1288383.1100000001</v>
      </c>
      <c r="BJ5" s="1">
        <v>488464.20999999996</v>
      </c>
      <c r="BK5" s="1">
        <v>254870.62999999998</v>
      </c>
      <c r="BL5" s="1">
        <v>172501.01</v>
      </c>
      <c r="BM5" s="1">
        <v>57107.44</v>
      </c>
      <c r="BN5" s="1">
        <v>1900986.62</v>
      </c>
      <c r="BO5" s="1">
        <v>131568.13</v>
      </c>
      <c r="BP5" s="1">
        <v>289244.57999999996</v>
      </c>
      <c r="BQ5" s="1">
        <v>88821</v>
      </c>
      <c r="BR5" s="9">
        <f t="shared" si="0"/>
        <v>71490058.530000016</v>
      </c>
      <c r="BS5" s="10">
        <f t="shared" si="1"/>
        <v>0.13916466846355011</v>
      </c>
    </row>
    <row r="6" spans="1:71" x14ac:dyDescent="0.25">
      <c r="A6" s="7">
        <v>634</v>
      </c>
      <c r="B6" s="28" t="s">
        <v>109</v>
      </c>
      <c r="C6" s="1">
        <v>509333.94000000006</v>
      </c>
      <c r="D6" s="26">
        <v>0</v>
      </c>
      <c r="E6" s="1">
        <v>432767.06</v>
      </c>
      <c r="F6" s="1">
        <v>39284.540000000008</v>
      </c>
      <c r="G6" s="1">
        <v>931707.47999999975</v>
      </c>
      <c r="H6" s="1">
        <v>4454638.58</v>
      </c>
      <c r="I6" s="1">
        <v>21714</v>
      </c>
      <c r="J6" s="1">
        <v>691543.27</v>
      </c>
      <c r="K6" s="1">
        <v>331926.99</v>
      </c>
      <c r="L6" s="1">
        <v>165888.96000000002</v>
      </c>
      <c r="M6" s="1">
        <v>1198418.3499999999</v>
      </c>
      <c r="N6" s="26">
        <v>0</v>
      </c>
      <c r="O6" s="1">
        <v>77595.679999999978</v>
      </c>
      <c r="P6" s="1">
        <v>55849.470000000016</v>
      </c>
      <c r="Q6" s="1">
        <v>957737.92999999993</v>
      </c>
      <c r="R6" s="1">
        <v>401531.52000000008</v>
      </c>
      <c r="S6" s="1">
        <v>164935.65999999997</v>
      </c>
      <c r="T6" s="1">
        <v>31829.439999999995</v>
      </c>
      <c r="U6" s="1">
        <v>288810.63</v>
      </c>
      <c r="V6" s="1">
        <v>44957.67</v>
      </c>
      <c r="W6" s="1"/>
      <c r="X6" s="1">
        <v>100953.95</v>
      </c>
      <c r="Y6" s="1">
        <v>13857.4</v>
      </c>
      <c r="Z6" s="1">
        <v>62925.72</v>
      </c>
      <c r="AA6" s="1">
        <v>99717.98</v>
      </c>
      <c r="AB6" s="1">
        <v>298766.63999999996</v>
      </c>
      <c r="AC6" s="1">
        <v>140000.28999999998</v>
      </c>
      <c r="AD6" s="1">
        <v>3635064.5099999993</v>
      </c>
      <c r="AE6" s="1">
        <v>21740.859999999997</v>
      </c>
      <c r="AF6" s="1">
        <v>242985.43000000002</v>
      </c>
      <c r="AG6" s="1">
        <v>67035.130000000019</v>
      </c>
      <c r="AH6" s="1">
        <v>132024</v>
      </c>
      <c r="AI6" s="1">
        <v>18958.719999999998</v>
      </c>
      <c r="AJ6" s="1">
        <v>759266</v>
      </c>
      <c r="AK6" s="1">
        <v>1235906.8400000001</v>
      </c>
      <c r="AL6" s="1">
        <v>288695</v>
      </c>
      <c r="AM6" s="1">
        <v>60184.389999999992</v>
      </c>
      <c r="AN6" s="1">
        <v>28402.86</v>
      </c>
      <c r="AO6" s="1">
        <v>58871</v>
      </c>
      <c r="AP6" s="1">
        <v>612033.46999999986</v>
      </c>
      <c r="AQ6" s="1">
        <v>492181</v>
      </c>
      <c r="AR6" s="1">
        <v>519062.11000000004</v>
      </c>
      <c r="AS6" s="1">
        <v>7060371.1499999994</v>
      </c>
      <c r="AT6" s="1">
        <v>358930.83</v>
      </c>
      <c r="AU6" s="1">
        <v>137544.99000000002</v>
      </c>
      <c r="AV6" s="1">
        <v>88141.96</v>
      </c>
      <c r="AW6" s="1">
        <v>339378.52999999997</v>
      </c>
      <c r="AX6" s="1">
        <v>2074050</v>
      </c>
      <c r="AY6" s="1">
        <v>1059636.5199999998</v>
      </c>
      <c r="AZ6" s="1">
        <v>4085309.9700000007</v>
      </c>
      <c r="BA6" s="1">
        <v>817424.14000000013</v>
      </c>
      <c r="BB6" s="1">
        <v>2783774.7100000004</v>
      </c>
      <c r="BC6" s="1">
        <v>696220.79999999993</v>
      </c>
      <c r="BD6" s="1">
        <v>64226.25</v>
      </c>
      <c r="BE6" s="1">
        <v>443596.04000000004</v>
      </c>
      <c r="BF6" s="1">
        <v>514523.67999999993</v>
      </c>
      <c r="BG6" s="1">
        <v>257930.75</v>
      </c>
      <c r="BH6" s="1">
        <v>758214.35</v>
      </c>
      <c r="BI6" s="1">
        <v>531986.63</v>
      </c>
      <c r="BJ6" s="1">
        <v>180890.59000000003</v>
      </c>
      <c r="BK6" s="1">
        <v>114089.34999999999</v>
      </c>
      <c r="BL6" s="1">
        <v>84546.510000000009</v>
      </c>
      <c r="BM6" s="1">
        <v>29634.07</v>
      </c>
      <c r="BN6" s="1">
        <v>1744685.3299999996</v>
      </c>
      <c r="BO6" s="1">
        <v>79875.95</v>
      </c>
      <c r="BP6" s="1">
        <v>217259.5</v>
      </c>
      <c r="BQ6" s="1">
        <v>76597</v>
      </c>
      <c r="BR6" s="9">
        <f t="shared" si="0"/>
        <v>44287944.07</v>
      </c>
      <c r="BS6" s="10">
        <f t="shared" si="1"/>
        <v>8.6212225590043837E-2</v>
      </c>
    </row>
    <row r="7" spans="1:71" x14ac:dyDescent="0.25">
      <c r="A7" s="7">
        <v>654</v>
      </c>
      <c r="B7" s="28" t="s">
        <v>114</v>
      </c>
      <c r="C7" s="1">
        <v>808036.73</v>
      </c>
      <c r="D7" s="26">
        <v>0</v>
      </c>
      <c r="E7" s="1">
        <v>123685.93000000001</v>
      </c>
      <c r="F7" s="1">
        <v>179683.86</v>
      </c>
      <c r="G7" s="1">
        <v>1042018.45</v>
      </c>
      <c r="H7" s="1">
        <v>3898002.6799999997</v>
      </c>
      <c r="I7" s="1">
        <v>29439</v>
      </c>
      <c r="J7" s="1">
        <v>305370.63999999996</v>
      </c>
      <c r="K7" s="1">
        <v>131955.97000000003</v>
      </c>
      <c r="L7" s="1">
        <v>584514.24000000011</v>
      </c>
      <c r="M7" s="1">
        <v>731317.38999999978</v>
      </c>
      <c r="N7" s="26">
        <v>0</v>
      </c>
      <c r="O7" s="1">
        <v>77595.679999999978</v>
      </c>
      <c r="P7" s="1">
        <v>94047.110000000015</v>
      </c>
      <c r="Q7" s="1">
        <v>3093307.4500000007</v>
      </c>
      <c r="R7" s="1">
        <v>599014.21000000008</v>
      </c>
      <c r="S7" s="1">
        <v>270272.69999999995</v>
      </c>
      <c r="T7" s="1">
        <v>71088.159999999989</v>
      </c>
      <c r="U7" s="1"/>
      <c r="V7" s="1">
        <v>55987.159999999996</v>
      </c>
      <c r="W7" s="1">
        <v>51807.3</v>
      </c>
      <c r="X7" s="1">
        <v>78153.799999999988</v>
      </c>
      <c r="Y7" s="1">
        <v>41688.82</v>
      </c>
      <c r="Z7" s="1">
        <v>23173.140000000003</v>
      </c>
      <c r="AA7" s="1">
        <v>84068.57</v>
      </c>
      <c r="AB7" s="1">
        <v>297266.17999999993</v>
      </c>
      <c r="AC7" s="1">
        <v>383529.74000000011</v>
      </c>
      <c r="AD7" s="1">
        <v>4178071.8000000003</v>
      </c>
      <c r="AE7" s="1">
        <v>12653.169999999998</v>
      </c>
      <c r="AF7" s="1">
        <v>602391.51000000013</v>
      </c>
      <c r="AG7" s="1">
        <v>226063.28</v>
      </c>
      <c r="AH7" s="1">
        <v>50322.18</v>
      </c>
      <c r="AI7" s="1">
        <v>40813.22</v>
      </c>
      <c r="AJ7" s="1">
        <v>885878</v>
      </c>
      <c r="AK7" s="1">
        <v>1356426.44</v>
      </c>
      <c r="AL7" s="1">
        <v>528758</v>
      </c>
      <c r="AM7" s="1">
        <v>40996.92</v>
      </c>
      <c r="AN7" s="1">
        <v>59034.469999999994</v>
      </c>
      <c r="AO7" s="1">
        <v>56322</v>
      </c>
      <c r="AP7" s="1">
        <v>281558.45</v>
      </c>
      <c r="AQ7" s="1">
        <v>858465</v>
      </c>
      <c r="AR7" s="1">
        <v>374069.32999999996</v>
      </c>
      <c r="AS7" s="1">
        <v>10196742.899999995</v>
      </c>
      <c r="AT7" s="1">
        <v>169816.07</v>
      </c>
      <c r="AU7" s="1">
        <v>134912.32999999996</v>
      </c>
      <c r="AV7" s="1">
        <v>431670.70999999996</v>
      </c>
      <c r="AW7" s="1">
        <v>95827.989999999991</v>
      </c>
      <c r="AX7" s="1">
        <v>2420748</v>
      </c>
      <c r="AY7" s="1">
        <v>1748594.69</v>
      </c>
      <c r="AZ7" s="1">
        <v>2959195.9099999997</v>
      </c>
      <c r="BA7" s="1">
        <v>2021982.1</v>
      </c>
      <c r="BB7" s="1">
        <v>2741893.0399999996</v>
      </c>
      <c r="BC7" s="1">
        <v>1732042.0999999999</v>
      </c>
      <c r="BD7" s="1">
        <v>203628.15999999997</v>
      </c>
      <c r="BE7" s="1">
        <v>804305.58</v>
      </c>
      <c r="BF7" s="1">
        <v>205212</v>
      </c>
      <c r="BG7" s="1">
        <v>641896.75</v>
      </c>
      <c r="BH7" s="1">
        <v>629453.89</v>
      </c>
      <c r="BI7" s="1">
        <v>1140598.74</v>
      </c>
      <c r="BJ7" s="1">
        <v>393665.22</v>
      </c>
      <c r="BK7" s="1">
        <v>245134.94999999998</v>
      </c>
      <c r="BL7" s="1">
        <v>103153.53</v>
      </c>
      <c r="BM7" s="1">
        <v>117931.39</v>
      </c>
      <c r="BN7" s="1">
        <v>1822044.1599999999</v>
      </c>
      <c r="BO7" s="1">
        <v>152440.87</v>
      </c>
      <c r="BP7" s="1">
        <v>68573.350000000006</v>
      </c>
      <c r="BQ7" s="1">
        <v>154416</v>
      </c>
      <c r="BR7" s="9">
        <f t="shared" si="0"/>
        <v>53942729.109999992</v>
      </c>
      <c r="BS7" s="10">
        <f t="shared" si="1"/>
        <v>0.10500651652791758</v>
      </c>
    </row>
    <row r="8" spans="1:71" x14ac:dyDescent="0.25">
      <c r="A8" s="7">
        <v>674</v>
      </c>
      <c r="B8" s="28" t="s">
        <v>117</v>
      </c>
      <c r="C8" s="1">
        <v>251812.93999999997</v>
      </c>
      <c r="D8" s="26">
        <v>0</v>
      </c>
      <c r="E8" s="1">
        <v>149128.93000000002</v>
      </c>
      <c r="F8" s="1">
        <v>63371.48</v>
      </c>
      <c r="G8" s="1">
        <v>296967.85000000003</v>
      </c>
      <c r="H8" s="1">
        <v>1918886.23</v>
      </c>
      <c r="I8" s="1">
        <v>11246</v>
      </c>
      <c r="J8" s="1">
        <v>182300.30999999997</v>
      </c>
      <c r="K8" s="1">
        <v>307722.11</v>
      </c>
      <c r="L8" s="1">
        <v>287666.49</v>
      </c>
      <c r="M8" s="1">
        <v>258666.34</v>
      </c>
      <c r="N8" s="26">
        <v>0</v>
      </c>
      <c r="O8" s="1">
        <v>81549.39999999998</v>
      </c>
      <c r="P8" s="1">
        <v>42155.4</v>
      </c>
      <c r="Q8" s="1">
        <v>1025389.43</v>
      </c>
      <c r="R8" s="1">
        <v>294641.46999999997</v>
      </c>
      <c r="S8" s="1">
        <v>95211.09</v>
      </c>
      <c r="T8" s="1">
        <v>35045.81</v>
      </c>
      <c r="U8" s="1">
        <v>15969.51</v>
      </c>
      <c r="V8" s="1">
        <v>9543.9499999999989</v>
      </c>
      <c r="W8" s="1">
        <v>6112.4</v>
      </c>
      <c r="X8" s="1">
        <v>2404.87</v>
      </c>
      <c r="Y8" s="1">
        <v>22470.560000000001</v>
      </c>
      <c r="Z8" s="1">
        <v>47204.93</v>
      </c>
      <c r="AA8" s="1">
        <v>49491.02</v>
      </c>
      <c r="AB8" s="1">
        <v>198527.72999999998</v>
      </c>
      <c r="AC8" s="1">
        <v>178086.65999999997</v>
      </c>
      <c r="AD8" s="1">
        <v>1096970.6299999997</v>
      </c>
      <c r="AE8" s="1">
        <v>4954.3000000000011</v>
      </c>
      <c r="AF8" s="1">
        <v>309165.15000000002</v>
      </c>
      <c r="AG8" s="1">
        <v>52539.029999999984</v>
      </c>
      <c r="AH8" s="1">
        <v>19430.37</v>
      </c>
      <c r="AI8" s="1">
        <v>10249.260000000002</v>
      </c>
      <c r="AJ8" s="1">
        <v>363310</v>
      </c>
      <c r="AK8" s="1">
        <v>489111.54000000004</v>
      </c>
      <c r="AL8" s="1">
        <v>97307</v>
      </c>
      <c r="AM8" s="1">
        <v>112065.66999999998</v>
      </c>
      <c r="AN8" s="1">
        <v>11534.939999999999</v>
      </c>
      <c r="AO8" s="1">
        <v>11211.64</v>
      </c>
      <c r="AP8" s="1">
        <v>220821.80000000002</v>
      </c>
      <c r="AQ8" s="1">
        <v>380598</v>
      </c>
      <c r="AR8" s="1">
        <v>114100.74</v>
      </c>
      <c r="AS8" s="1">
        <v>5478929.0100000007</v>
      </c>
      <c r="AT8" s="1">
        <v>164172.35999999999</v>
      </c>
      <c r="AU8" s="1">
        <v>51825.340000000004</v>
      </c>
      <c r="AV8" s="1">
        <v>104392.86</v>
      </c>
      <c r="AW8" s="1">
        <v>41990.950000000004</v>
      </c>
      <c r="AX8" s="1">
        <v>1370739</v>
      </c>
      <c r="AY8" s="1">
        <v>594686.16999999993</v>
      </c>
      <c r="AZ8" s="1">
        <v>1807972.88</v>
      </c>
      <c r="BA8" s="1">
        <v>448660.35999999993</v>
      </c>
      <c r="BB8" s="1">
        <v>1672831.05</v>
      </c>
      <c r="BC8" s="1">
        <v>951579.50000000012</v>
      </c>
      <c r="BD8" s="1">
        <v>27502.99</v>
      </c>
      <c r="BE8" s="1">
        <v>42941.79</v>
      </c>
      <c r="BF8" s="1">
        <v>558400.44999999995</v>
      </c>
      <c r="BG8" s="1">
        <v>332530.36</v>
      </c>
      <c r="BH8" s="1">
        <v>247871.05</v>
      </c>
      <c r="BI8" s="1">
        <v>432374.02</v>
      </c>
      <c r="BJ8" s="1">
        <v>91786.239999999991</v>
      </c>
      <c r="BK8" s="1">
        <v>104967.56</v>
      </c>
      <c r="BL8" s="1">
        <v>31575.84</v>
      </c>
      <c r="BM8" s="1">
        <v>13853.650000000001</v>
      </c>
      <c r="BN8" s="1">
        <v>497784.38000000006</v>
      </c>
      <c r="BO8" s="1">
        <v>19721.550000000003</v>
      </c>
      <c r="BP8" s="1">
        <v>331133.83</v>
      </c>
      <c r="BQ8" s="1">
        <v>21725</v>
      </c>
      <c r="BR8" s="9">
        <f t="shared" si="0"/>
        <v>24566891.169999991</v>
      </c>
      <c r="BS8" s="10">
        <f t="shared" si="1"/>
        <v>4.782263905153309E-2</v>
      </c>
    </row>
    <row r="9" spans="1:71" x14ac:dyDescent="0.25">
      <c r="A9" s="7">
        <v>694</v>
      </c>
      <c r="B9" s="28" t="s">
        <v>120</v>
      </c>
      <c r="C9" s="1">
        <v>224676.61</v>
      </c>
      <c r="D9" s="26">
        <v>0</v>
      </c>
      <c r="E9" s="1">
        <v>177718.28</v>
      </c>
      <c r="F9" s="1">
        <v>16407.309999999998</v>
      </c>
      <c r="G9" s="1">
        <v>700099.36</v>
      </c>
      <c r="H9" s="1">
        <v>1804681.1399999997</v>
      </c>
      <c r="I9" s="1">
        <v>15897</v>
      </c>
      <c r="J9" s="1">
        <v>92824.37999999999</v>
      </c>
      <c r="K9" s="1">
        <v>317516.25999999989</v>
      </c>
      <c r="L9" s="1">
        <v>280873.01000000007</v>
      </c>
      <c r="M9" s="1">
        <v>358774.18000000005</v>
      </c>
      <c r="N9" s="26">
        <v>0</v>
      </c>
      <c r="O9" s="1">
        <v>77595.679999999978</v>
      </c>
      <c r="P9" s="1">
        <v>25984.15</v>
      </c>
      <c r="Q9" s="1">
        <v>392173.97000000003</v>
      </c>
      <c r="R9" s="1">
        <v>133162.29</v>
      </c>
      <c r="S9" s="1">
        <v>197313.62</v>
      </c>
      <c r="T9" s="1">
        <v>6121.2699999999995</v>
      </c>
      <c r="U9" s="1">
        <v>11436.960000000001</v>
      </c>
      <c r="V9" s="1">
        <v>29233.890000000003</v>
      </c>
      <c r="W9" s="1">
        <v>6245.1100000000006</v>
      </c>
      <c r="X9" s="1">
        <v>9235.26</v>
      </c>
      <c r="Y9" s="1">
        <v>5491.46</v>
      </c>
      <c r="Z9" s="1">
        <v>77773.62</v>
      </c>
      <c r="AA9" s="1">
        <v>39316.75</v>
      </c>
      <c r="AB9" s="1">
        <v>157419.43</v>
      </c>
      <c r="AC9" s="1">
        <v>143997.32</v>
      </c>
      <c r="AD9" s="1">
        <v>871801.14</v>
      </c>
      <c r="AE9" s="1">
        <v>3177.1800000000003</v>
      </c>
      <c r="AF9" s="1">
        <v>211603.72999999998</v>
      </c>
      <c r="AG9" s="1">
        <v>75761.709999999992</v>
      </c>
      <c r="AH9" s="1">
        <v>15499.72</v>
      </c>
      <c r="AI9" s="1">
        <v>6779.5999999999985</v>
      </c>
      <c r="AJ9" s="1">
        <v>360086</v>
      </c>
      <c r="AK9" s="1">
        <v>357583.28999999992</v>
      </c>
      <c r="AL9" s="1">
        <v>311198</v>
      </c>
      <c r="AM9" s="1">
        <v>17094.189999999995</v>
      </c>
      <c r="AN9" s="1">
        <v>11239.08</v>
      </c>
      <c r="AO9" s="1">
        <v>14365</v>
      </c>
      <c r="AP9" s="1">
        <v>190344.80000000002</v>
      </c>
      <c r="AQ9" s="1">
        <v>453121</v>
      </c>
      <c r="AR9" s="1">
        <v>145526.66</v>
      </c>
      <c r="AS9" s="1">
        <v>2998441.41</v>
      </c>
      <c r="AT9" s="1">
        <v>366044.45</v>
      </c>
      <c r="AU9" s="1">
        <v>41985.29</v>
      </c>
      <c r="AV9" s="1">
        <v>180364.09999999995</v>
      </c>
      <c r="AW9" s="1">
        <v>66885.830000000016</v>
      </c>
      <c r="AX9" s="1">
        <v>1085516</v>
      </c>
      <c r="AY9" s="1">
        <v>601149.75</v>
      </c>
      <c r="AZ9" s="1">
        <v>1427033.5799999998</v>
      </c>
      <c r="BA9" s="1">
        <v>1425093.5599999998</v>
      </c>
      <c r="BB9" s="1">
        <v>2221387.9099999997</v>
      </c>
      <c r="BC9" s="1">
        <v>712976.75</v>
      </c>
      <c r="BD9" s="1">
        <v>71618.850000000006</v>
      </c>
      <c r="BE9" s="1">
        <v>71872.78</v>
      </c>
      <c r="BF9" s="1">
        <v>272302.42</v>
      </c>
      <c r="BG9" s="1">
        <v>142531.53</v>
      </c>
      <c r="BH9" s="1">
        <v>604510.13</v>
      </c>
      <c r="BI9" s="1">
        <v>414578.67</v>
      </c>
      <c r="BJ9" s="1">
        <v>106537.04000000001</v>
      </c>
      <c r="BK9" s="1">
        <v>117039.8</v>
      </c>
      <c r="BL9" s="1">
        <v>13693.460000000001</v>
      </c>
      <c r="BM9" s="1">
        <v>17597.93</v>
      </c>
      <c r="BN9" s="1">
        <v>874038.89999999979</v>
      </c>
      <c r="BO9" s="1">
        <v>23702.659999999996</v>
      </c>
      <c r="BP9" s="1">
        <v>129757.81999999999</v>
      </c>
      <c r="BQ9" s="1">
        <v>28574</v>
      </c>
      <c r="BR9" s="9">
        <f t="shared" si="0"/>
        <v>22362384.030000005</v>
      </c>
      <c r="BS9" s="10">
        <f t="shared" si="1"/>
        <v>4.3531280062997835E-2</v>
      </c>
    </row>
    <row r="10" spans="1:71" x14ac:dyDescent="0.25">
      <c r="A10" s="7">
        <v>713</v>
      </c>
      <c r="B10" s="28" t="s">
        <v>115</v>
      </c>
      <c r="C10" s="1"/>
      <c r="D10" s="26">
        <v>0</v>
      </c>
      <c r="E10" s="1"/>
      <c r="F10" s="1"/>
      <c r="G10" s="1"/>
      <c r="H10" s="1"/>
      <c r="I10" s="1">
        <v>10133</v>
      </c>
      <c r="J10" s="1"/>
      <c r="K10" s="1">
        <v>85685.79</v>
      </c>
      <c r="L10" s="1">
        <v>371156.07999999996</v>
      </c>
      <c r="M10" s="1"/>
      <c r="N10" s="26">
        <v>0</v>
      </c>
      <c r="O10" s="1">
        <v>1554.33</v>
      </c>
      <c r="P10" s="1"/>
      <c r="Q10" s="1">
        <v>3456101.7699999991</v>
      </c>
      <c r="R10" s="1">
        <v>254653.1</v>
      </c>
      <c r="S10" s="1">
        <v>174757.03000000006</v>
      </c>
      <c r="T10" s="1"/>
      <c r="U10" s="1"/>
      <c r="V10" s="1"/>
      <c r="W10" s="1"/>
      <c r="X10" s="1"/>
      <c r="Y10" s="1"/>
      <c r="Z10" s="1">
        <v>0</v>
      </c>
      <c r="AA10" s="1"/>
      <c r="AB10" s="1"/>
      <c r="AC10" s="1">
        <v>99359.61</v>
      </c>
      <c r="AD10" s="1"/>
      <c r="AE10" s="1"/>
      <c r="AF10" s="1">
        <v>104843.02</v>
      </c>
      <c r="AG10" s="1">
        <v>67617.539999999994</v>
      </c>
      <c r="AH10" s="1">
        <v>0</v>
      </c>
      <c r="AI10" s="1">
        <v>19813.509999999998</v>
      </c>
      <c r="AJ10" s="1"/>
      <c r="AK10" s="1"/>
      <c r="AL10" s="1">
        <v>102655</v>
      </c>
      <c r="AM10" s="1"/>
      <c r="AN10" s="1"/>
      <c r="AO10" s="1"/>
      <c r="AP10" s="1"/>
      <c r="AQ10" s="1"/>
      <c r="AR10" s="1">
        <v>611895.38000000024</v>
      </c>
      <c r="AS10" s="1"/>
      <c r="AT10" s="1">
        <v>849827.41999999993</v>
      </c>
      <c r="AU10" s="1"/>
      <c r="AV10" s="1">
        <v>266237.73</v>
      </c>
      <c r="AW10" s="1"/>
      <c r="AX10" s="1">
        <v>1588039</v>
      </c>
      <c r="AY10" s="1"/>
      <c r="AZ10" s="1">
        <v>1704624.8600000003</v>
      </c>
      <c r="BA10" s="1"/>
      <c r="BB10" s="1"/>
      <c r="BC10" s="1">
        <v>123471.8</v>
      </c>
      <c r="BD10" s="1">
        <v>23983.14</v>
      </c>
      <c r="BE10" s="1"/>
      <c r="BF10" s="1"/>
      <c r="BG10" s="1"/>
      <c r="BH10" s="1"/>
      <c r="BI10" s="1">
        <v>485274.98</v>
      </c>
      <c r="BJ10" s="1"/>
      <c r="BK10" s="1"/>
      <c r="BL10" s="1"/>
      <c r="BM10" s="1"/>
      <c r="BN10" s="1"/>
      <c r="BO10" s="1"/>
      <c r="BP10" s="1"/>
      <c r="BQ10" s="1"/>
      <c r="BR10" s="9">
        <f t="shared" si="0"/>
        <v>10401684.09</v>
      </c>
      <c r="BS10" s="10">
        <f t="shared" si="1"/>
        <v>2.0248226783028671E-2</v>
      </c>
    </row>
    <row r="11" spans="1:71" x14ac:dyDescent="0.25">
      <c r="A11" s="7">
        <v>715</v>
      </c>
      <c r="B11" s="28" t="s">
        <v>118</v>
      </c>
      <c r="C11" s="1"/>
      <c r="D11" s="26">
        <v>0</v>
      </c>
      <c r="E11" s="1"/>
      <c r="F11" s="1"/>
      <c r="G11" s="1"/>
      <c r="H11" s="1"/>
      <c r="I11" s="1"/>
      <c r="J11" s="1"/>
      <c r="K11" s="1">
        <v>465997.23000000004</v>
      </c>
      <c r="L11" s="1"/>
      <c r="M11" s="1"/>
      <c r="N11" s="26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>
        <v>0</v>
      </c>
      <c r="AA11" s="1"/>
      <c r="AB11" s="1"/>
      <c r="AC11" s="1"/>
      <c r="AD11" s="1"/>
      <c r="AE11" s="1"/>
      <c r="AF11" s="1">
        <v>92515.540000000008</v>
      </c>
      <c r="AG11" s="1"/>
      <c r="AH11" s="1">
        <v>0</v>
      </c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>
        <v>394544</v>
      </c>
      <c r="AY11" s="1"/>
      <c r="AZ11" s="1">
        <v>467223.21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9">
        <f t="shared" si="0"/>
        <v>1420279.98</v>
      </c>
      <c r="BS11" s="10">
        <f t="shared" si="1"/>
        <v>2.764759137232693E-3</v>
      </c>
    </row>
    <row r="12" spans="1:71" x14ac:dyDescent="0.25">
      <c r="A12" s="7">
        <v>724</v>
      </c>
      <c r="B12" s="28" t="s">
        <v>113</v>
      </c>
      <c r="C12" s="1">
        <v>739141.47</v>
      </c>
      <c r="D12" s="26">
        <v>0</v>
      </c>
      <c r="E12" s="1">
        <v>376017.44</v>
      </c>
      <c r="F12" s="1">
        <v>97751.64</v>
      </c>
      <c r="G12" s="1">
        <v>1976798.0799999998</v>
      </c>
      <c r="H12" s="1">
        <v>6717064.3899999978</v>
      </c>
      <c r="I12" s="1">
        <v>14934</v>
      </c>
      <c r="J12" s="1">
        <v>261978.66999999995</v>
      </c>
      <c r="K12" s="1">
        <v>316476.28000000003</v>
      </c>
      <c r="L12" s="1">
        <v>600225.14999999991</v>
      </c>
      <c r="M12" s="1">
        <v>1725478.5</v>
      </c>
      <c r="N12" s="26">
        <v>0</v>
      </c>
      <c r="O12" s="1">
        <v>77595.679999999978</v>
      </c>
      <c r="P12" s="1">
        <v>66361.279999999999</v>
      </c>
      <c r="Q12" s="1">
        <v>3878196.7899999996</v>
      </c>
      <c r="R12" s="1">
        <v>1018228.8099999999</v>
      </c>
      <c r="S12" s="1">
        <v>216470.8</v>
      </c>
      <c r="T12" s="1">
        <v>94353.11</v>
      </c>
      <c r="U12" s="1">
        <v>168497.18</v>
      </c>
      <c r="V12" s="1">
        <v>63810.820000000007</v>
      </c>
      <c r="W12" s="1">
        <v>26808.989999999998</v>
      </c>
      <c r="X12" s="1">
        <v>29294.09</v>
      </c>
      <c r="Y12" s="1">
        <v>37076.21</v>
      </c>
      <c r="Z12" s="1">
        <v>72445.34</v>
      </c>
      <c r="AA12" s="1">
        <v>186873.48</v>
      </c>
      <c r="AB12" s="1">
        <v>315837.71000000002</v>
      </c>
      <c r="AC12" s="1">
        <v>167320.33000000002</v>
      </c>
      <c r="AD12" s="1">
        <v>1918605.44</v>
      </c>
      <c r="AE12" s="1">
        <v>98540.66</v>
      </c>
      <c r="AF12" s="1">
        <v>126190.87000000004</v>
      </c>
      <c r="AG12" s="1">
        <v>89257.31</v>
      </c>
      <c r="AH12" s="1">
        <v>156652.64000000001</v>
      </c>
      <c r="AI12" s="1">
        <v>22724.770000000004</v>
      </c>
      <c r="AJ12" s="1">
        <v>799668</v>
      </c>
      <c r="AK12" s="1">
        <v>1289979.5100000002</v>
      </c>
      <c r="AL12" s="1">
        <v>830396</v>
      </c>
      <c r="AM12" s="1">
        <v>84049.459999999992</v>
      </c>
      <c r="AN12" s="1">
        <v>29038.690000000002</v>
      </c>
      <c r="AO12" s="1">
        <v>63731</v>
      </c>
      <c r="AP12" s="1">
        <v>1013934.71</v>
      </c>
      <c r="AQ12" s="1">
        <v>1073865</v>
      </c>
      <c r="AR12" s="1">
        <v>500054.94</v>
      </c>
      <c r="AS12" s="1">
        <v>4862211.7499999981</v>
      </c>
      <c r="AT12" s="1">
        <v>475461.97000000003</v>
      </c>
      <c r="AU12" s="1">
        <v>217432.7</v>
      </c>
      <c r="AV12" s="1">
        <v>502574.88</v>
      </c>
      <c r="AW12" s="1">
        <v>192778.37</v>
      </c>
      <c r="AX12" s="1">
        <v>1937425</v>
      </c>
      <c r="AY12" s="1">
        <v>671735.95000000007</v>
      </c>
      <c r="AZ12" s="1">
        <v>3068660.1000000006</v>
      </c>
      <c r="BA12" s="1">
        <v>2266102.6800000002</v>
      </c>
      <c r="BB12" s="1">
        <v>3862447.1699999995</v>
      </c>
      <c r="BC12" s="1">
        <v>2616886.65</v>
      </c>
      <c r="BD12" s="1">
        <v>231183.47</v>
      </c>
      <c r="BE12" s="1">
        <v>438312.94999999995</v>
      </c>
      <c r="BF12" s="1">
        <v>429745.29999999993</v>
      </c>
      <c r="BG12" s="1">
        <v>548648.51</v>
      </c>
      <c r="BH12" s="1">
        <v>970020.51</v>
      </c>
      <c r="BI12" s="1">
        <v>1444077.82</v>
      </c>
      <c r="BJ12" s="1">
        <v>528121.30000000005</v>
      </c>
      <c r="BK12" s="1">
        <v>177296.91</v>
      </c>
      <c r="BL12" s="1">
        <v>171904.78</v>
      </c>
      <c r="BM12" s="1">
        <v>46820.62</v>
      </c>
      <c r="BN12" s="1">
        <v>800575.4</v>
      </c>
      <c r="BO12" s="1">
        <v>103766.59</v>
      </c>
      <c r="BP12" s="1">
        <v>455556.03</v>
      </c>
      <c r="BQ12" s="1">
        <v>37879</v>
      </c>
      <c r="BR12" s="9">
        <f t="shared" si="0"/>
        <v>54399351.649999991</v>
      </c>
      <c r="BS12" s="10">
        <f t="shared" si="1"/>
        <v>0.10589539150856146</v>
      </c>
    </row>
    <row r="13" spans="1:71" x14ac:dyDescent="0.25">
      <c r="A13" s="7">
        <v>744</v>
      </c>
      <c r="B13" s="28" t="s">
        <v>112</v>
      </c>
      <c r="C13" s="1">
        <v>391920.4499999999</v>
      </c>
      <c r="D13" s="26">
        <v>0</v>
      </c>
      <c r="E13" s="1">
        <v>75570.89</v>
      </c>
      <c r="F13" s="1">
        <v>70070.25</v>
      </c>
      <c r="G13" s="1">
        <v>965933.05999999971</v>
      </c>
      <c r="H13" s="1">
        <v>3842537.71</v>
      </c>
      <c r="I13" s="1">
        <v>34836</v>
      </c>
      <c r="J13" s="1">
        <v>140664.65999999997</v>
      </c>
      <c r="K13" s="1">
        <v>384744.74000000005</v>
      </c>
      <c r="L13" s="1">
        <v>255371.26</v>
      </c>
      <c r="M13" s="1">
        <v>633660.71000000008</v>
      </c>
      <c r="N13" s="26">
        <v>0</v>
      </c>
      <c r="O13" s="1">
        <v>77595.679999999978</v>
      </c>
      <c r="P13" s="1">
        <v>45126.339999999989</v>
      </c>
      <c r="Q13" s="1">
        <v>1266465.73</v>
      </c>
      <c r="R13" s="1">
        <v>335084.31999999995</v>
      </c>
      <c r="S13" s="1">
        <v>242866.98999999996</v>
      </c>
      <c r="T13" s="1">
        <v>33513.619999999995</v>
      </c>
      <c r="U13" s="1">
        <v>188249.99</v>
      </c>
      <c r="V13" s="1">
        <v>37461.67</v>
      </c>
      <c r="W13" s="1">
        <v>67080.5</v>
      </c>
      <c r="X13" s="1">
        <v>66308.819999999992</v>
      </c>
      <c r="Y13" s="1">
        <v>26048.600000000002</v>
      </c>
      <c r="Z13" s="1">
        <v>35611.82</v>
      </c>
      <c r="AA13" s="1">
        <v>70775.23</v>
      </c>
      <c r="AB13" s="1">
        <v>152815.41000000003</v>
      </c>
      <c r="AC13" s="1">
        <v>98439.12</v>
      </c>
      <c r="AD13" s="1">
        <v>3879100.16</v>
      </c>
      <c r="AE13" s="1">
        <v>14921.45</v>
      </c>
      <c r="AF13" s="1">
        <v>257729.04000000004</v>
      </c>
      <c r="AG13" s="1">
        <v>48741.66</v>
      </c>
      <c r="AH13" s="1">
        <v>100620.56</v>
      </c>
      <c r="AI13" s="1">
        <v>17040.68</v>
      </c>
      <c r="AJ13" s="1">
        <v>527193</v>
      </c>
      <c r="AK13" s="1">
        <v>1005467.2500000001</v>
      </c>
      <c r="AL13" s="1">
        <v>929915</v>
      </c>
      <c r="AM13" s="1">
        <v>54732.179999999993</v>
      </c>
      <c r="AN13" s="1">
        <v>17805.669999999998</v>
      </c>
      <c r="AO13" s="1">
        <v>48923</v>
      </c>
      <c r="AP13" s="1">
        <v>252376.13</v>
      </c>
      <c r="AQ13" s="1">
        <v>220343</v>
      </c>
      <c r="AR13" s="1">
        <v>61543.049999999996</v>
      </c>
      <c r="AS13" s="1">
        <v>11692553.699999997</v>
      </c>
      <c r="AT13" s="1">
        <v>368508.68</v>
      </c>
      <c r="AU13" s="1">
        <v>133316.97000000003</v>
      </c>
      <c r="AV13" s="1">
        <v>351905.28000000003</v>
      </c>
      <c r="AW13" s="1">
        <v>102548.08000000003</v>
      </c>
      <c r="AX13" s="1">
        <v>2752005</v>
      </c>
      <c r="AY13" s="1">
        <v>755594.34</v>
      </c>
      <c r="AZ13" s="1">
        <v>2661579.1500000004</v>
      </c>
      <c r="BA13" s="1">
        <v>2334639.7799999998</v>
      </c>
      <c r="BB13" s="1">
        <v>1998432.0199999998</v>
      </c>
      <c r="BC13" s="1">
        <v>1438782.79</v>
      </c>
      <c r="BD13" s="1">
        <v>104645.62</v>
      </c>
      <c r="BE13" s="1">
        <v>215551.53</v>
      </c>
      <c r="BF13" s="1">
        <v>552914.21</v>
      </c>
      <c r="BG13" s="1">
        <v>251580.03000000003</v>
      </c>
      <c r="BH13" s="1">
        <v>964796.07000000007</v>
      </c>
      <c r="BI13" s="1">
        <v>809821.90999999992</v>
      </c>
      <c r="BJ13" s="1">
        <v>169846.51</v>
      </c>
      <c r="BK13" s="1">
        <v>120384.02</v>
      </c>
      <c r="BL13" s="1">
        <v>51578.820000000007</v>
      </c>
      <c r="BM13" s="1">
        <v>61268.06</v>
      </c>
      <c r="BN13" s="1">
        <v>412732.71</v>
      </c>
      <c r="BO13" s="1">
        <v>84494.12</v>
      </c>
      <c r="BP13" s="1">
        <v>141663.35</v>
      </c>
      <c r="BQ13" s="1">
        <v>70898</v>
      </c>
      <c r="BR13" s="9">
        <f t="shared" si="0"/>
        <v>45577246.150000006</v>
      </c>
      <c r="BS13" s="10">
        <f t="shared" si="1"/>
        <v>8.8722019262086685E-2</v>
      </c>
    </row>
    <row r="14" spans="1:71" x14ac:dyDescent="0.25">
      <c r="A14" s="7">
        <v>764</v>
      </c>
      <c r="B14" s="28" t="s">
        <v>121</v>
      </c>
      <c r="C14" s="1">
        <v>1412754.54</v>
      </c>
      <c r="D14" s="26">
        <v>0</v>
      </c>
      <c r="E14" s="1">
        <v>695142.98</v>
      </c>
      <c r="F14" s="1">
        <v>129553.45999999999</v>
      </c>
      <c r="G14" s="1">
        <v>842336.33</v>
      </c>
      <c r="H14" s="1">
        <v>6275957.2199999997</v>
      </c>
      <c r="I14" s="1">
        <v>60510</v>
      </c>
      <c r="J14" s="1">
        <v>703621.12</v>
      </c>
      <c r="K14" s="1">
        <v>75575.12</v>
      </c>
      <c r="L14" s="1">
        <v>578978.62000000011</v>
      </c>
      <c r="M14" s="1">
        <v>1664289.82</v>
      </c>
      <c r="N14" s="26">
        <v>0</v>
      </c>
      <c r="O14" s="1">
        <v>77595.679999999978</v>
      </c>
      <c r="P14" s="1">
        <v>70391.94</v>
      </c>
      <c r="Q14" s="1">
        <v>2860566.9800000004</v>
      </c>
      <c r="R14" s="1">
        <v>802349.74</v>
      </c>
      <c r="S14" s="1">
        <v>180690.47999999998</v>
      </c>
      <c r="T14" s="1">
        <v>105153.37999999999</v>
      </c>
      <c r="U14" s="1">
        <v>290149.34000000003</v>
      </c>
      <c r="V14" s="1">
        <v>103084.86</v>
      </c>
      <c r="W14" s="1">
        <v>152601</v>
      </c>
      <c r="X14" s="1">
        <v>17629.93</v>
      </c>
      <c r="Y14" s="1">
        <v>80357.709999999992</v>
      </c>
      <c r="Z14" s="1">
        <v>191824.91</v>
      </c>
      <c r="AA14" s="1">
        <v>218388.27000000002</v>
      </c>
      <c r="AB14" s="1">
        <v>274939.77</v>
      </c>
      <c r="AC14" s="1">
        <v>309192.51</v>
      </c>
      <c r="AD14" s="1">
        <v>5260833.9900000012</v>
      </c>
      <c r="AE14" s="1">
        <v>133657.91000000003</v>
      </c>
      <c r="AF14" s="1">
        <v>505981.30000000005</v>
      </c>
      <c r="AG14" s="1">
        <v>187930.37</v>
      </c>
      <c r="AH14" s="1">
        <v>78550.080000000002</v>
      </c>
      <c r="AI14" s="1">
        <v>14229.419999999998</v>
      </c>
      <c r="AJ14" s="1">
        <v>1272277</v>
      </c>
      <c r="AK14" s="1">
        <v>1824416.1</v>
      </c>
      <c r="AL14" s="1">
        <v>768803</v>
      </c>
      <c r="AM14" s="1">
        <v>245050.66</v>
      </c>
      <c r="AN14" s="1">
        <v>43789.080000000009</v>
      </c>
      <c r="AO14" s="1">
        <v>105338</v>
      </c>
      <c r="AP14" s="1">
        <v>354206.62000000005</v>
      </c>
      <c r="AQ14" s="1">
        <v>401691</v>
      </c>
      <c r="AR14" s="1">
        <v>607266.82000000007</v>
      </c>
      <c r="AS14" s="1">
        <v>14772211.490000002</v>
      </c>
      <c r="AT14" s="1">
        <v>1047433.0100000001</v>
      </c>
      <c r="AU14" s="1">
        <v>217455.02000000002</v>
      </c>
      <c r="AV14" s="1">
        <v>762868.30999999994</v>
      </c>
      <c r="AW14" s="1">
        <v>123140.55</v>
      </c>
      <c r="AX14" s="1">
        <v>7047665.2800000003</v>
      </c>
      <c r="AY14" s="1">
        <v>1101814.0399999998</v>
      </c>
      <c r="AZ14" s="1">
        <v>7207210.9100000001</v>
      </c>
      <c r="BA14" s="1">
        <v>3496767.0100000002</v>
      </c>
      <c r="BB14" s="1">
        <v>3552946.3200000003</v>
      </c>
      <c r="BC14" s="1">
        <v>2675452.54</v>
      </c>
      <c r="BD14" s="1">
        <v>118688.7</v>
      </c>
      <c r="BE14" s="1">
        <v>908318.73</v>
      </c>
      <c r="BF14" s="1">
        <v>664963.79</v>
      </c>
      <c r="BG14" s="1">
        <v>758653.91999999993</v>
      </c>
      <c r="BH14" s="1">
        <v>2019234.1099999999</v>
      </c>
      <c r="BI14" s="1">
        <v>1833431.3000000003</v>
      </c>
      <c r="BJ14" s="1">
        <v>378928.38</v>
      </c>
      <c r="BK14" s="1">
        <v>255493.83</v>
      </c>
      <c r="BL14" s="1">
        <v>78206.38</v>
      </c>
      <c r="BM14" s="1">
        <v>81512.44</v>
      </c>
      <c r="BN14" s="1">
        <v>2823815.5999999996</v>
      </c>
      <c r="BO14" s="1">
        <v>59253.399999999994</v>
      </c>
      <c r="BP14" s="1">
        <v>59384.69</v>
      </c>
      <c r="BQ14" s="1">
        <v>43540.85</v>
      </c>
      <c r="BR14" s="9">
        <f t="shared" si="0"/>
        <v>82066047.660000011</v>
      </c>
      <c r="BS14" s="10">
        <f t="shared" si="1"/>
        <v>0.15975220260765674</v>
      </c>
    </row>
    <row r="15" spans="1:71" x14ac:dyDescent="0.25">
      <c r="B15" s="28" t="s">
        <v>119</v>
      </c>
      <c r="C15" s="1"/>
      <c r="D15" s="26">
        <v>0</v>
      </c>
      <c r="E15" s="1">
        <v>800073.11</v>
      </c>
      <c r="F15" s="1"/>
      <c r="G15" s="1"/>
      <c r="H15" s="1"/>
      <c r="I15" s="1"/>
      <c r="J15" s="1"/>
      <c r="K15" s="1"/>
      <c r="L15" s="1">
        <v>190696.12000000002</v>
      </c>
      <c r="M15" s="1"/>
      <c r="N15" s="26">
        <v>0</v>
      </c>
      <c r="O15" s="1">
        <v>77595.689999999988</v>
      </c>
      <c r="P15" s="1"/>
      <c r="Q15" s="1">
        <v>81373</v>
      </c>
      <c r="R15" s="1">
        <v>537379.88</v>
      </c>
      <c r="S15" s="1"/>
      <c r="T15" s="1"/>
      <c r="U15" s="1"/>
      <c r="V15" s="1">
        <v>71878.829999999987</v>
      </c>
      <c r="W15" s="1"/>
      <c r="X15" s="1"/>
      <c r="Y15" s="1"/>
      <c r="Z15" s="1"/>
      <c r="AA15" s="1"/>
      <c r="AB15" s="1">
        <v>658416.47000000009</v>
      </c>
      <c r="AC15" s="1"/>
      <c r="AD15" s="1"/>
      <c r="AE15" s="1">
        <v>14899.09</v>
      </c>
      <c r="AF15" s="1"/>
      <c r="AG15" s="1"/>
      <c r="AH15" s="1"/>
      <c r="AI15" s="1"/>
      <c r="AJ15" s="1"/>
      <c r="AK15" s="1"/>
      <c r="AL15" s="1"/>
      <c r="AM15" s="1">
        <v>220076.81</v>
      </c>
      <c r="AN15" s="1"/>
      <c r="AO15" s="1"/>
      <c r="AP15" s="1">
        <v>1515530.05</v>
      </c>
      <c r="AQ15" s="1">
        <v>126964</v>
      </c>
      <c r="AR15" s="1"/>
      <c r="AS15" s="1"/>
      <c r="AT15" s="1">
        <v>40316.5</v>
      </c>
      <c r="AU15" s="1"/>
      <c r="AV15" s="1"/>
      <c r="AW15" s="1"/>
      <c r="AX15" s="1"/>
      <c r="AY15" s="1"/>
      <c r="AZ15" s="1"/>
      <c r="BA15" s="1"/>
      <c r="BB15" s="1"/>
      <c r="BC15" s="1"/>
      <c r="BD15" s="1">
        <v>240403.44</v>
      </c>
      <c r="BE15" s="1">
        <v>549999.96</v>
      </c>
      <c r="BF15" s="1">
        <v>176322.61</v>
      </c>
      <c r="BG15" s="1"/>
      <c r="BH15" s="1">
        <v>129347</v>
      </c>
      <c r="BI15" s="1">
        <v>455601.41</v>
      </c>
      <c r="BJ15" s="1"/>
      <c r="BK15" s="1"/>
      <c r="BL15" s="1"/>
      <c r="BM15" s="1"/>
      <c r="BN15" s="1"/>
      <c r="BO15" s="1">
        <v>15720.28</v>
      </c>
      <c r="BP15" s="1">
        <v>1503.11</v>
      </c>
      <c r="BQ15" s="1"/>
      <c r="BR15" s="9">
        <f t="shared" si="0"/>
        <v>5904097.3600000013</v>
      </c>
      <c r="BS15" s="10">
        <f t="shared" si="1"/>
        <v>1.1493091047563329E-2</v>
      </c>
    </row>
    <row r="16" spans="1:71" ht="8.25" customHeight="1" x14ac:dyDescent="0.25">
      <c r="B16" s="8"/>
      <c r="C16" s="1"/>
      <c r="D16" s="26"/>
      <c r="E16" s="1"/>
      <c r="F16" s="1"/>
      <c r="G16" s="1"/>
      <c r="H16" s="1"/>
      <c r="I16" s="1"/>
      <c r="J16" s="1"/>
      <c r="K16" s="1"/>
      <c r="L16" s="1"/>
      <c r="M16" s="1"/>
      <c r="N16" s="2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9"/>
    </row>
    <row r="17" spans="1:71" s="2" customFormat="1" x14ac:dyDescent="0.25">
      <c r="A17" s="14"/>
      <c r="B17" s="15"/>
      <c r="C17" s="2">
        <f t="shared" ref="C17:AH17" si="2">SUM(C3:C15)</f>
        <v>6486300.6899999995</v>
      </c>
      <c r="D17" s="27">
        <f t="shared" si="2"/>
        <v>0</v>
      </c>
      <c r="E17" s="2">
        <f t="shared" si="2"/>
        <v>4593410.1400000006</v>
      </c>
      <c r="F17" s="2">
        <f t="shared" si="2"/>
        <v>1093678.0900000001</v>
      </c>
      <c r="G17" s="2">
        <f t="shared" si="2"/>
        <v>12926140.640000001</v>
      </c>
      <c r="H17" s="2">
        <f t="shared" si="2"/>
        <v>43323812.119999997</v>
      </c>
      <c r="I17" s="2">
        <f t="shared" si="2"/>
        <v>489240</v>
      </c>
      <c r="J17" s="2">
        <f t="shared" si="2"/>
        <v>4011216.2300000004</v>
      </c>
      <c r="K17" s="2">
        <f t="shared" si="2"/>
        <v>3904508.45</v>
      </c>
      <c r="L17" s="2">
        <f t="shared" si="2"/>
        <v>5108672.74</v>
      </c>
      <c r="M17" s="2">
        <f t="shared" si="2"/>
        <v>8408901.2899999991</v>
      </c>
      <c r="N17" s="27">
        <f t="shared" si="2"/>
        <v>0</v>
      </c>
      <c r="O17" s="2">
        <f t="shared" si="2"/>
        <v>880237.96999999962</v>
      </c>
      <c r="P17" s="2">
        <f t="shared" si="2"/>
        <v>640742.31000000006</v>
      </c>
      <c r="Q17" s="2">
        <f t="shared" si="2"/>
        <v>22813804.359999999</v>
      </c>
      <c r="R17" s="2">
        <f t="shared" si="2"/>
        <v>6157757.5500000007</v>
      </c>
      <c r="S17" s="2">
        <f t="shared" si="2"/>
        <v>2335093.04</v>
      </c>
      <c r="T17" s="2">
        <f t="shared" si="2"/>
        <v>757570.04999999993</v>
      </c>
      <c r="U17" s="2">
        <f t="shared" si="2"/>
        <v>1480385.94</v>
      </c>
      <c r="V17" s="2">
        <f t="shared" si="2"/>
        <v>720852.94</v>
      </c>
      <c r="W17" s="2">
        <f t="shared" si="2"/>
        <v>672585.59</v>
      </c>
      <c r="X17" s="2">
        <f t="shared" si="2"/>
        <v>646196.46</v>
      </c>
      <c r="Y17" s="2">
        <f t="shared" si="2"/>
        <v>637678.66</v>
      </c>
      <c r="Z17" s="2">
        <f t="shared" si="2"/>
        <v>848945.45999999985</v>
      </c>
      <c r="AA17" s="2">
        <f t="shared" si="2"/>
        <v>1408919.7799999998</v>
      </c>
      <c r="AB17" s="2">
        <f t="shared" si="2"/>
        <v>3583401.08</v>
      </c>
      <c r="AC17" s="2">
        <f t="shared" si="2"/>
        <v>2465912.59</v>
      </c>
      <c r="AD17" s="2">
        <f t="shared" si="2"/>
        <v>35212716.249999993</v>
      </c>
      <c r="AE17" s="2">
        <f t="shared" si="2"/>
        <v>649869.37</v>
      </c>
      <c r="AF17" s="2">
        <f t="shared" si="2"/>
        <v>3667810.9000000004</v>
      </c>
      <c r="AG17" s="2">
        <f t="shared" si="2"/>
        <v>1340071.7199999997</v>
      </c>
      <c r="AH17" s="2">
        <f t="shared" si="2"/>
        <v>895062.45000000007</v>
      </c>
      <c r="AI17" s="2">
        <f t="shared" ref="AI17:BR17" si="3">SUM(AI3:AI15)</f>
        <v>414006.36</v>
      </c>
      <c r="AJ17" s="2">
        <f t="shared" si="3"/>
        <v>7734150</v>
      </c>
      <c r="AK17" s="2">
        <f t="shared" si="3"/>
        <v>13601347.059999999</v>
      </c>
      <c r="AL17" s="2">
        <f t="shared" si="3"/>
        <v>6936062.8799999999</v>
      </c>
      <c r="AM17" s="2">
        <f t="shared" si="3"/>
        <v>1210370.1499999999</v>
      </c>
      <c r="AN17" s="2">
        <f t="shared" si="3"/>
        <v>560847.78999999992</v>
      </c>
      <c r="AO17" s="2">
        <f t="shared" si="3"/>
        <v>604347.64</v>
      </c>
      <c r="AP17" s="2">
        <f t="shared" si="3"/>
        <v>6549365.2399999993</v>
      </c>
      <c r="AQ17" s="2">
        <f t="shared" si="3"/>
        <v>7230143</v>
      </c>
      <c r="AR17" s="2">
        <f t="shared" si="3"/>
        <v>4273540.49</v>
      </c>
      <c r="AS17" s="2">
        <f t="shared" si="3"/>
        <v>81023034.339999989</v>
      </c>
      <c r="AT17" s="2">
        <f t="shared" si="3"/>
        <v>5563373.2199999997</v>
      </c>
      <c r="AU17" s="2">
        <f t="shared" si="3"/>
        <v>1700481.8399999999</v>
      </c>
      <c r="AV17" s="2">
        <f t="shared" si="3"/>
        <v>4538828.3199999984</v>
      </c>
      <c r="AW17" s="2">
        <f t="shared" si="3"/>
        <v>1453598.68</v>
      </c>
      <c r="AX17" s="2">
        <f t="shared" si="3"/>
        <v>32195240.280000001</v>
      </c>
      <c r="AY17" s="2">
        <f t="shared" si="3"/>
        <v>9157237.5299999993</v>
      </c>
      <c r="AZ17" s="2">
        <f t="shared" si="3"/>
        <v>33343219.550000001</v>
      </c>
      <c r="BA17" s="2">
        <f t="shared" si="3"/>
        <v>15300097.209999999</v>
      </c>
      <c r="BB17" s="2">
        <f t="shared" si="3"/>
        <v>26505730.779999997</v>
      </c>
      <c r="BC17" s="2">
        <f t="shared" si="3"/>
        <v>14789800.349999998</v>
      </c>
      <c r="BD17" s="2">
        <f t="shared" si="3"/>
        <v>2415818.19</v>
      </c>
      <c r="BE17" s="2">
        <f t="shared" si="3"/>
        <v>4719520.8699999992</v>
      </c>
      <c r="BF17" s="2">
        <f t="shared" si="3"/>
        <v>7504369.4800000004</v>
      </c>
      <c r="BG17" s="2">
        <f t="shared" si="3"/>
        <v>4609759.05</v>
      </c>
      <c r="BH17" s="2">
        <f t="shared" si="3"/>
        <v>9088698.0199999996</v>
      </c>
      <c r="BI17" s="2">
        <f t="shared" si="3"/>
        <v>10528082.480000002</v>
      </c>
      <c r="BJ17" s="2">
        <f t="shared" si="3"/>
        <v>2562602.4</v>
      </c>
      <c r="BK17" s="2">
        <f t="shared" si="3"/>
        <v>1660926.34</v>
      </c>
      <c r="BL17" s="2">
        <f t="shared" si="3"/>
        <v>722193.38</v>
      </c>
      <c r="BM17" s="2">
        <f t="shared" si="3"/>
        <v>652424.30000000005</v>
      </c>
      <c r="BN17" s="2">
        <f t="shared" si="3"/>
        <v>12604921.01</v>
      </c>
      <c r="BO17" s="2">
        <f t="shared" si="3"/>
        <v>893387.87000000011</v>
      </c>
      <c r="BP17" s="2">
        <f t="shared" si="3"/>
        <v>1861497.57</v>
      </c>
      <c r="BQ17" s="2">
        <f t="shared" si="3"/>
        <v>1037876.85</v>
      </c>
      <c r="BR17" s="2">
        <f t="shared" si="3"/>
        <v>513708395.38000005</v>
      </c>
      <c r="BS17" s="16"/>
    </row>
    <row r="18" spans="1:7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8"/>
    </row>
    <row r="20" spans="1:71" x14ac:dyDescent="0.25">
      <c r="C20" s="1"/>
      <c r="D20" s="22"/>
      <c r="E20" s="22"/>
      <c r="F20" s="22"/>
      <c r="P20" s="1"/>
    </row>
    <row r="21" spans="1:71" x14ac:dyDescent="0.25">
      <c r="D21" s="22"/>
      <c r="E21" s="22"/>
      <c r="F21" s="22"/>
      <c r="P21" s="1"/>
      <c r="W21" s="1"/>
      <c r="AO21" s="1"/>
    </row>
    <row r="22" spans="1:71" x14ac:dyDescent="0.25">
      <c r="C22" s="1"/>
      <c r="D22" s="22"/>
      <c r="E22" s="22"/>
      <c r="F22" s="22"/>
      <c r="AF22" s="1"/>
    </row>
    <row r="23" spans="1:71" x14ac:dyDescent="0.25">
      <c r="C23" s="1"/>
      <c r="D23" s="22"/>
      <c r="E23" s="22"/>
      <c r="F23" s="22"/>
      <c r="AO23" s="1"/>
    </row>
    <row r="24" spans="1:71" x14ac:dyDescent="0.25">
      <c r="C24" s="1"/>
      <c r="D24" s="22"/>
      <c r="E24" s="22"/>
      <c r="F24" s="22"/>
    </row>
    <row r="25" spans="1:71" x14ac:dyDescent="0.25">
      <c r="D25" s="22"/>
      <c r="E25" s="22"/>
      <c r="F25" s="22"/>
    </row>
    <row r="26" spans="1:71" x14ac:dyDescent="0.25">
      <c r="D26" s="22"/>
      <c r="E26" s="22"/>
      <c r="F26" s="22"/>
    </row>
    <row r="27" spans="1:71" x14ac:dyDescent="0.25">
      <c r="D27" s="22"/>
      <c r="E27" s="22"/>
      <c r="F27" s="22"/>
    </row>
    <row r="28" spans="1:71" x14ac:dyDescent="0.25">
      <c r="D28" s="22"/>
      <c r="E28" s="22"/>
      <c r="F28" s="22"/>
    </row>
    <row r="29" spans="1:71" x14ac:dyDescent="0.25">
      <c r="D29" s="22"/>
      <c r="E29" s="22"/>
      <c r="F29" s="22"/>
    </row>
    <row r="30" spans="1:71" x14ac:dyDescent="0.25">
      <c r="D30" s="22"/>
      <c r="E30" s="22"/>
      <c r="F30" s="22"/>
    </row>
    <row r="31" spans="1:71" x14ac:dyDescent="0.25">
      <c r="D31" s="22"/>
      <c r="E31" s="22"/>
      <c r="F31" s="22"/>
    </row>
    <row r="32" spans="1:71" x14ac:dyDescent="0.25">
      <c r="D32" s="22"/>
      <c r="E32" s="22"/>
      <c r="F32" s="22"/>
    </row>
    <row r="33" spans="4:6" x14ac:dyDescent="0.25">
      <c r="D33" s="22"/>
      <c r="E33" s="22"/>
      <c r="F33" s="22"/>
    </row>
    <row r="34" spans="4:6" x14ac:dyDescent="0.25">
      <c r="D34" s="22"/>
      <c r="E34" s="22"/>
      <c r="F34" s="22"/>
    </row>
    <row r="35" spans="4:6" x14ac:dyDescent="0.25">
      <c r="D35" s="22"/>
      <c r="E35" s="22"/>
      <c r="F35" s="22"/>
    </row>
    <row r="36" spans="4:6" x14ac:dyDescent="0.25">
      <c r="D36" s="22"/>
      <c r="E36" s="22"/>
      <c r="F36" s="22"/>
    </row>
    <row r="37" spans="4:6" x14ac:dyDescent="0.25">
      <c r="D37" s="22"/>
      <c r="E37" s="22"/>
      <c r="F37" s="22"/>
    </row>
    <row r="38" spans="4:6" x14ac:dyDescent="0.25">
      <c r="D38" s="22"/>
      <c r="E38" s="22"/>
      <c r="F38" s="22"/>
    </row>
    <row r="39" spans="4:6" x14ac:dyDescent="0.25">
      <c r="D39" s="22"/>
      <c r="E39" s="22"/>
      <c r="F39" s="22"/>
    </row>
    <row r="40" spans="4:6" x14ac:dyDescent="0.25">
      <c r="D40" s="22"/>
      <c r="E40" s="22"/>
      <c r="F40" s="22"/>
    </row>
    <row r="41" spans="4:6" x14ac:dyDescent="0.25">
      <c r="D41" s="22"/>
      <c r="E41" s="22"/>
      <c r="F41" s="22"/>
    </row>
    <row r="42" spans="4:6" x14ac:dyDescent="0.25">
      <c r="D42" s="22"/>
      <c r="E42" s="22"/>
      <c r="F42" s="2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UAS Object Code </vt:lpstr>
      <vt:lpstr>By UAS Account Code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 Kolchakian</dc:creator>
  <cp:lastModifiedBy>Griffin Kolchakian</cp:lastModifiedBy>
  <dcterms:created xsi:type="dcterms:W3CDTF">2025-05-05T14:43:02Z</dcterms:created>
  <dcterms:modified xsi:type="dcterms:W3CDTF">2025-07-14T19:51:03Z</dcterms:modified>
</cp:coreProperties>
</file>